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RodrigoBitello\Downloads\"/>
    </mc:Choice>
  </mc:AlternateContent>
  <xr:revisionPtr revIDLastSave="0" documentId="8_{7D53C0CC-5A51-4D5E-91C0-C8D81B5F1C77}" xr6:coauthVersionLast="47" xr6:coauthVersionMax="47" xr10:uidLastSave="{00000000-0000-0000-0000-000000000000}"/>
  <bookViews>
    <workbookView xWindow="28680" yWindow="-120" windowWidth="29040" windowHeight="15720" xr2:uid="{00000000-000D-0000-FFFF-FFFF00000000}"/>
  </bookViews>
  <sheets>
    <sheet name="Business Income" sheetId="1" r:id="rId1"/>
    <sheet name="Organizer" sheetId="2" r:id="rId2"/>
    <sheet name="Logbook template" sheetId="3" r:id="rId3"/>
    <sheet name="Data" sheetId="4" state="hidden" r:id="rId4"/>
    <sheet name="H Business Income" sheetId="5" state="hidden" r:id="rId5"/>
    <sheet name="H Organizer" sheetId="6" state="hidden" r:id="rId6"/>
    <sheet name="H Logbook template" sheetId="7" state="hidden" r:id="rId7"/>
    <sheet name="H Data" sheetId="8" state="hidden" r:id="rId8"/>
  </sheets>
  <definedNames>
    <definedName name="_auth" localSheetId="7">'H Data'!$E$3:$E$7</definedName>
    <definedName name="_auth">Data!$E$3:$E$7</definedName>
    <definedName name="_car" localSheetId="7">'H Data'!$D$3:$D$6</definedName>
    <definedName name="_car">Data!$D$3:$D$6</definedName>
    <definedName name="_measure" localSheetId="7">'H Data'!$C$3:$C$5</definedName>
    <definedName name="_measure">Data!$C$3:$C$5</definedName>
    <definedName name="_officeuse" localSheetId="7">'H Data'!$B$3:$B$5</definedName>
    <definedName name="_officeuse">Data!$B$3:$B$5</definedName>
    <definedName name="_services" localSheetId="7">'H Data'!$F$3:$F$6</definedName>
    <definedName name="_services">Data!$F$3:$F$6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3" i="1" l="1"/>
  <c r="C137" i="1"/>
  <c r="C111" i="1"/>
  <c r="B180" i="1"/>
  <c r="B178" i="1"/>
  <c r="B179" i="1"/>
  <c r="B181" i="1"/>
  <c r="B177" i="1"/>
  <c r="B74" i="1"/>
  <c r="D80" i="1"/>
  <c r="G5" i="4"/>
  <c r="G4" i="4"/>
  <c r="F6" i="4"/>
  <c r="E6" i="4"/>
  <c r="D6" i="4"/>
  <c r="F5" i="4"/>
  <c r="E5" i="4"/>
  <c r="D5" i="4"/>
  <c r="C5" i="4"/>
  <c r="B5" i="4"/>
  <c r="F4" i="4"/>
  <c r="E4" i="4"/>
  <c r="D4" i="4"/>
  <c r="C4" i="4"/>
  <c r="B4" i="4"/>
  <c r="F3" i="4"/>
  <c r="E3" i="4"/>
  <c r="D3" i="4"/>
  <c r="C3" i="4"/>
  <c r="B3" i="4"/>
  <c r="F2" i="4"/>
  <c r="E2" i="4"/>
  <c r="D2" i="4"/>
  <c r="C2" i="4"/>
  <c r="B2" i="4"/>
  <c r="B1" i="4"/>
  <c r="C29" i="3"/>
  <c r="C27" i="3"/>
  <c r="F14" i="3"/>
  <c r="E14" i="3"/>
  <c r="D14" i="3"/>
  <c r="C14" i="3"/>
  <c r="B14" i="3"/>
  <c r="C11" i="3"/>
  <c r="B11" i="3"/>
  <c r="B10" i="3"/>
  <c r="C8" i="3"/>
  <c r="B8" i="3"/>
  <c r="B7" i="3"/>
  <c r="C5" i="3"/>
  <c r="B5" i="3"/>
  <c r="B4" i="3"/>
  <c r="B2" i="3"/>
  <c r="J8" i="2"/>
  <c r="I8" i="2"/>
  <c r="J9" i="2"/>
  <c r="I9" i="2"/>
  <c r="H9" i="2"/>
  <c r="G9" i="2"/>
  <c r="E8" i="2"/>
  <c r="D8" i="2"/>
  <c r="E9" i="2"/>
  <c r="D9" i="2"/>
  <c r="C9" i="2"/>
  <c r="B9" i="2"/>
  <c r="J6" i="2"/>
  <c r="I6" i="2"/>
  <c r="H6" i="2"/>
  <c r="G6" i="2"/>
  <c r="E6" i="2"/>
  <c r="D6" i="2"/>
  <c r="C6" i="2"/>
  <c r="B6" i="2"/>
  <c r="J4" i="2"/>
  <c r="I4" i="2"/>
  <c r="H4" i="2"/>
  <c r="G4" i="2"/>
  <c r="F4" i="2"/>
  <c r="E4" i="2"/>
  <c r="D4" i="2"/>
  <c r="C4" i="2"/>
  <c r="B4" i="2"/>
  <c r="B2" i="2"/>
  <c r="D158" i="1"/>
  <c r="D155" i="1"/>
  <c r="C155" i="1"/>
  <c r="D154" i="1"/>
  <c r="C154" i="1"/>
  <c r="D153" i="1"/>
  <c r="C153" i="1"/>
  <c r="D132" i="1"/>
  <c r="D129" i="1"/>
  <c r="C129" i="1"/>
  <c r="D128" i="1"/>
  <c r="C128" i="1"/>
  <c r="D127" i="1"/>
  <c r="C127" i="1"/>
  <c r="D106" i="1"/>
  <c r="D103" i="1"/>
  <c r="C103" i="1"/>
  <c r="D102" i="1"/>
  <c r="C102" i="1"/>
  <c r="D101" i="1"/>
  <c r="C101" i="1"/>
  <c r="D83" i="1"/>
  <c r="C83" i="1"/>
  <c r="D82" i="1"/>
  <c r="C82" i="1"/>
  <c r="D75" i="1"/>
  <c r="D53" i="1"/>
  <c r="C53" i="1"/>
  <c r="D52" i="1"/>
  <c r="C52" i="1"/>
  <c r="D51" i="1"/>
  <c r="C51" i="1"/>
  <c r="D32" i="1"/>
  <c r="C32" i="1"/>
  <c r="D31" i="1"/>
  <c r="C31" i="1"/>
  <c r="F28" i="1"/>
  <c r="E28" i="1"/>
  <c r="D28" i="1"/>
  <c r="C28" i="1"/>
  <c r="F25" i="1"/>
  <c r="E25" i="1"/>
  <c r="D25" i="1"/>
  <c r="D17" i="1"/>
  <c r="F16" i="1"/>
  <c r="E16" i="1"/>
  <c r="D16" i="1"/>
  <c r="C16" i="1"/>
  <c r="F15" i="1"/>
  <c r="E15" i="1"/>
  <c r="D15" i="1"/>
  <c r="C15" i="1"/>
  <c r="F14" i="1"/>
  <c r="E14" i="1"/>
  <c r="D14" i="1"/>
  <c r="C14" i="1"/>
  <c r="F12" i="1"/>
  <c r="E12" i="1"/>
  <c r="D12" i="1"/>
  <c r="C12" i="1"/>
  <c r="F11" i="1"/>
  <c r="E11" i="1"/>
  <c r="D11" i="1"/>
  <c r="C11" i="1"/>
  <c r="F10" i="1"/>
  <c r="E10" i="1"/>
  <c r="D10" i="1"/>
  <c r="C10" i="1"/>
  <c r="F9" i="1"/>
  <c r="E9" i="1"/>
  <c r="D9" i="1"/>
  <c r="C9" i="1"/>
  <c r="B2" i="1"/>
  <c r="J174" i="5"/>
  <c r="I174" i="5"/>
  <c r="I163" i="5"/>
  <c r="J148" i="5"/>
  <c r="I148" i="5"/>
  <c r="I137" i="5"/>
  <c r="J122" i="5"/>
  <c r="I122" i="5"/>
  <c r="I111" i="5"/>
  <c r="J96" i="5"/>
  <c r="I96" i="5"/>
  <c r="J68" i="5"/>
  <c r="I68" i="5"/>
  <c r="D174" i="5"/>
  <c r="C174" i="5"/>
  <c r="B174" i="1"/>
  <c r="B171" i="5"/>
  <c r="B171" i="1" s="1"/>
  <c r="B170" i="5"/>
  <c r="B170" i="1" s="1"/>
  <c r="B169" i="5"/>
  <c r="B169" i="1" s="1"/>
  <c r="B168" i="5"/>
  <c r="B168" i="1" s="1"/>
  <c r="B167" i="5"/>
  <c r="B167" i="1" s="1"/>
  <c r="D166" i="5"/>
  <c r="D166" i="1" s="1"/>
  <c r="C166" i="5"/>
  <c r="C166" i="1" s="1"/>
  <c r="D165" i="5"/>
  <c r="D165" i="1" s="1"/>
  <c r="C165" i="5"/>
  <c r="C165" i="1" s="1"/>
  <c r="C163" i="5"/>
  <c r="B163" i="1"/>
  <c r="B162" i="1"/>
  <c r="B161" i="1"/>
  <c r="B160" i="1"/>
  <c r="B159" i="1"/>
  <c r="C158" i="5"/>
  <c r="C158" i="1" s="1"/>
  <c r="B158" i="1"/>
  <c r="B157" i="1"/>
  <c r="B155" i="1"/>
  <c r="B154" i="1"/>
  <c r="B153" i="1"/>
  <c r="B151" i="5"/>
  <c r="B151" i="1" s="1"/>
  <c r="D148" i="5"/>
  <c r="C148" i="5"/>
  <c r="B148" i="1"/>
  <c r="B145" i="5"/>
  <c r="B145" i="1" s="1"/>
  <c r="B144" i="5"/>
  <c r="B144" i="1" s="1"/>
  <c r="B143" i="5"/>
  <c r="B143" i="1" s="1"/>
  <c r="B142" i="5"/>
  <c r="B142" i="1" s="1"/>
  <c r="B141" i="5"/>
  <c r="B141" i="1" s="1"/>
  <c r="D140" i="5"/>
  <c r="D140" i="1" s="1"/>
  <c r="C140" i="5"/>
  <c r="C140" i="1" s="1"/>
  <c r="D139" i="5"/>
  <c r="D139" i="1" s="1"/>
  <c r="C139" i="5"/>
  <c r="C139" i="1" s="1"/>
  <c r="C137" i="5"/>
  <c r="B137" i="1"/>
  <c r="B136" i="1"/>
  <c r="B135" i="1"/>
  <c r="B134" i="1"/>
  <c r="B133" i="1"/>
  <c r="C132" i="5"/>
  <c r="C132" i="1" s="1"/>
  <c r="B132" i="1"/>
  <c r="B131" i="1"/>
  <c r="B129" i="1"/>
  <c r="B128" i="1"/>
  <c r="B127" i="1"/>
  <c r="B125" i="5"/>
  <c r="B125" i="1" s="1"/>
  <c r="D122" i="5"/>
  <c r="C122" i="5"/>
  <c r="B122" i="1"/>
  <c r="B119" i="5"/>
  <c r="B119" i="1" s="1"/>
  <c r="B118" i="5"/>
  <c r="B118" i="1" s="1"/>
  <c r="B117" i="5"/>
  <c r="B117" i="1" s="1"/>
  <c r="B116" i="5"/>
  <c r="B116" i="1" s="1"/>
  <c r="B115" i="5"/>
  <c r="B115" i="1" s="1"/>
  <c r="D114" i="5"/>
  <c r="D114" i="1" s="1"/>
  <c r="C114" i="5"/>
  <c r="C114" i="1" s="1"/>
  <c r="D113" i="5"/>
  <c r="D113" i="1" s="1"/>
  <c r="C113" i="5"/>
  <c r="C113" i="1" s="1"/>
  <c r="C111" i="5"/>
  <c r="B111" i="1"/>
  <c r="B110" i="1"/>
  <c r="B109" i="1"/>
  <c r="B108" i="1"/>
  <c r="B107" i="1"/>
  <c r="C106" i="5"/>
  <c r="C106" i="1" s="1"/>
  <c r="B106" i="1"/>
  <c r="B105" i="1"/>
  <c r="B103" i="1"/>
  <c r="B102" i="1"/>
  <c r="B101" i="1"/>
  <c r="B99" i="1"/>
  <c r="D96" i="5"/>
  <c r="C96" i="5"/>
  <c r="B96" i="5"/>
  <c r="B96" i="1" s="1"/>
  <c r="B95" i="1"/>
  <c r="B94" i="1"/>
  <c r="B93" i="1"/>
  <c r="B92" i="1"/>
  <c r="B91" i="1"/>
  <c r="B90" i="1"/>
  <c r="B89" i="1"/>
  <c r="B88" i="1"/>
  <c r="B87" i="1"/>
  <c r="D86" i="5"/>
  <c r="D86" i="1" s="1"/>
  <c r="C86" i="5"/>
  <c r="C86" i="1" s="1"/>
  <c r="D85" i="5"/>
  <c r="D85" i="1" s="1"/>
  <c r="C85" i="5"/>
  <c r="C85" i="1" s="1"/>
  <c r="B83" i="5"/>
  <c r="B83" i="1" s="1"/>
  <c r="B82" i="5"/>
  <c r="B82" i="1" s="1"/>
  <c r="B80" i="5"/>
  <c r="B80" i="1" s="1"/>
  <c r="D79" i="5"/>
  <c r="D79" i="1" s="1"/>
  <c r="B79" i="5"/>
  <c r="B79" i="1" s="1"/>
  <c r="B76" i="1"/>
  <c r="C75" i="5"/>
  <c r="C75" i="1" s="1"/>
  <c r="B75" i="1"/>
  <c r="B72" i="5"/>
  <c r="B72" i="1" s="1"/>
  <c r="B71" i="1"/>
  <c r="B70" i="1"/>
  <c r="D68" i="5"/>
  <c r="C68" i="5"/>
  <c r="B68" i="5"/>
  <c r="B68" i="1" s="1"/>
  <c r="B67" i="1"/>
  <c r="B66" i="1"/>
  <c r="B65" i="1"/>
  <c r="B64" i="1"/>
  <c r="B63" i="1"/>
  <c r="B62" i="1"/>
  <c r="B61" i="1"/>
  <c r="B60" i="5"/>
  <c r="B60" i="1" s="1"/>
  <c r="B59" i="5"/>
  <c r="B59" i="1" s="1"/>
  <c r="B58" i="1"/>
  <c r="B57" i="5"/>
  <c r="B57" i="1" s="1"/>
  <c r="D56" i="5"/>
  <c r="D56" i="1" s="1"/>
  <c r="C56" i="5"/>
  <c r="C56" i="1" s="1"/>
  <c r="D55" i="5"/>
  <c r="D55" i="1" s="1"/>
  <c r="C55" i="5"/>
  <c r="C55" i="1" s="1"/>
  <c r="B53" i="1"/>
  <c r="B52" i="1"/>
  <c r="B51" i="1"/>
  <c r="B50" i="5"/>
  <c r="B50" i="1" s="1"/>
  <c r="B48" i="5"/>
  <c r="B48" i="1" s="1"/>
  <c r="B47" i="5"/>
  <c r="B47" i="1" s="1"/>
  <c r="B46" i="5"/>
  <c r="B46" i="1" s="1"/>
  <c r="B45" i="5"/>
  <c r="B45" i="1" s="1"/>
  <c r="D44" i="5"/>
  <c r="D44" i="1" s="1"/>
  <c r="C44" i="5"/>
  <c r="C44" i="1" s="1"/>
  <c r="D43" i="5"/>
  <c r="D43" i="1" s="1"/>
  <c r="C43" i="5"/>
  <c r="C43" i="1" s="1"/>
  <c r="B41" i="1"/>
  <c r="B40" i="1"/>
  <c r="B39" i="1"/>
  <c r="B38" i="1"/>
  <c r="B37" i="1"/>
  <c r="B36" i="5"/>
  <c r="B36" i="1" s="1"/>
  <c r="B35" i="5"/>
  <c r="B35" i="1" s="1"/>
  <c r="B34" i="5"/>
  <c r="B34" i="1" s="1"/>
  <c r="B32" i="1"/>
  <c r="B31" i="1"/>
  <c r="B30" i="5"/>
  <c r="B30" i="1" s="1"/>
  <c r="B28" i="1"/>
  <c r="B27" i="1"/>
  <c r="B26" i="1"/>
  <c r="B25" i="1"/>
  <c r="B24" i="5"/>
  <c r="B24" i="1" s="1"/>
  <c r="B23" i="1"/>
  <c r="B22" i="5"/>
  <c r="B22" i="1" s="1"/>
  <c r="B21" i="5"/>
  <c r="B21" i="1" s="1"/>
  <c r="B19" i="5"/>
  <c r="B19" i="1" s="1"/>
  <c r="C17" i="5"/>
  <c r="B17" i="5"/>
  <c r="B17" i="1" s="1"/>
  <c r="B16" i="5"/>
  <c r="B16" i="1" s="1"/>
  <c r="B15" i="1"/>
  <c r="B14" i="1"/>
  <c r="B13" i="5"/>
  <c r="B13" i="1" s="1"/>
  <c r="B12" i="5"/>
  <c r="B12" i="1" s="1"/>
  <c r="B11" i="5"/>
  <c r="B11" i="1" s="1"/>
  <c r="B10" i="1"/>
  <c r="B9" i="5"/>
  <c r="B9" i="1" s="1"/>
  <c r="B6" i="5"/>
  <c r="B6" i="1" s="1"/>
  <c r="B5" i="1"/>
  <c r="B4" i="1"/>
  <c r="F26" i="3"/>
  <c r="F25" i="3"/>
  <c r="F24" i="3"/>
  <c r="F23" i="3"/>
  <c r="F22" i="3"/>
  <c r="F21" i="3"/>
  <c r="F20" i="3"/>
  <c r="F19" i="3"/>
  <c r="F18" i="3"/>
  <c r="F17" i="3"/>
  <c r="F16" i="3"/>
  <c r="F15" i="3"/>
  <c r="F27" i="3" s="1"/>
  <c r="D174" i="1"/>
  <c r="C174" i="1"/>
  <c r="D148" i="1"/>
  <c r="C148" i="1"/>
  <c r="D122" i="1"/>
  <c r="C122" i="1"/>
  <c r="D96" i="1"/>
  <c r="C96" i="1"/>
  <c r="D68" i="1"/>
  <c r="C68" i="1"/>
  <c r="F29" i="3" l="1"/>
</calcChain>
</file>

<file path=xl/sharedStrings.xml><?xml version="1.0" encoding="utf-8"?>
<sst xmlns="http://schemas.openxmlformats.org/spreadsheetml/2006/main" count="362" uniqueCount="229">
  <si>
    <t>English</t>
  </si>
  <si>
    <t>Business / Self-Employment Income</t>
  </si>
  <si>
    <t>For individuals registered on the HST or not</t>
  </si>
  <si>
    <t>For the year:</t>
  </si>
  <si>
    <t>APPLICABLE ONLY IF YOU ARE REGISTERED ON THE HST</t>
  </si>
  <si>
    <t>You need to authorize us with the CRA so that we can submit your HST Return.</t>
  </si>
  <si>
    <t>Please complete the autorization as soon as possible to avoid delays down the road when your HST return will be ready to be submitted.</t>
  </si>
  <si>
    <t xml:space="preserve">Check out the 3 main ways to grant us this access below. </t>
  </si>
  <si>
    <t>This authorization does not need to be made every year. If you have already authorized us in the past, you do not need to authorize again.</t>
  </si>
  <si>
    <r>
      <rPr>
        <b/>
        <sz val="11"/>
        <color theme="1"/>
        <rFont val="Calibri"/>
        <family val="2"/>
      </rPr>
      <t>Option 1</t>
    </r>
    <r>
      <rPr>
        <sz val="11"/>
        <color theme="1"/>
        <rFont val="Calibri"/>
        <family val="2"/>
      </rPr>
      <t xml:space="preserve"> - Via CRA My Business Account: There is an option to "Authorize a Representative" within the online access.  Include "GGLR Accounting Inc, Busines Number 751 943 473".</t>
    </r>
  </si>
  <si>
    <r>
      <rPr>
        <b/>
        <sz val="11"/>
        <color theme="1"/>
        <rFont val="Calibri"/>
        <family val="2"/>
      </rPr>
      <t xml:space="preserve">Option 2 </t>
    </r>
    <r>
      <rPr>
        <sz val="11"/>
        <color theme="1"/>
        <rFont val="Calibri"/>
        <family val="2"/>
      </rPr>
      <t>- Provide us with your HST access code. This code is sent by CRA via letter to your address at the beginning of each year. If you have moved or have not received the letter, you can call 1-800-959-5525 (residents) or 1-866-453-0452 (non-residents) and request the HST Access code by phone.</t>
    </r>
  </si>
  <si>
    <r>
      <rPr>
        <b/>
        <sz val="11"/>
        <color theme="1"/>
        <rFont val="Calibri"/>
        <family val="2"/>
      </rPr>
      <t>Option 3</t>
    </r>
    <r>
      <rPr>
        <sz val="11"/>
        <color theme="1"/>
        <rFont val="Calibri"/>
        <family val="2"/>
      </rPr>
      <t xml:space="preserve"> - By mail. Slowest method (it can take 8-12 weeks for access to be granted). Please request instructions by email only if none of the other two methods were possible. This option may cause delays to submit your HST return causing late fee penalties.</t>
    </r>
  </si>
  <si>
    <t>What method did you use to grant the authorization?</t>
  </si>
  <si>
    <t>Select one option</t>
  </si>
  <si>
    <t>Self Employment Statement</t>
  </si>
  <si>
    <t>Personal information - Please fill out all mandatory fields.</t>
  </si>
  <si>
    <t>Full name:</t>
  </si>
  <si>
    <t>Business Name: (optional)</t>
  </si>
  <si>
    <t>Main product or service (mandatory)</t>
  </si>
  <si>
    <t>Are you registered on the HST? (Yes/No)</t>
  </si>
  <si>
    <t>YES</t>
  </si>
  <si>
    <t>HST number:</t>
  </si>
  <si>
    <t>HST access code: (4 digits)</t>
  </si>
  <si>
    <t>Have you registered to pay EI premiums? (Yes/No)</t>
  </si>
  <si>
    <t>NO</t>
  </si>
  <si>
    <t>Your Income (Revenues)</t>
  </si>
  <si>
    <t>Enter your total revenue from your activity in this section. All amounts received as a form of compensation for your work, or sale of products, are considered income and must be added up and listed here.</t>
  </si>
  <si>
    <t>If you had more than one activity or more than one source of income and find it more convenient to enter the amount of each activity separately, simply enter each source on a separate line.</t>
  </si>
  <si>
    <t>Instructions:</t>
  </si>
  <si>
    <t>If registered on the HST: Fill out Column 1 and 2</t>
  </si>
  <si>
    <t>If not registered on the HST: Fill out only Column 1.</t>
  </si>
  <si>
    <t>Column 1: Enter the total received or paid (expenses) including HST collected or paid.</t>
  </si>
  <si>
    <t>Column 2: Enter the HST amont included in the value entered in column 1. (If any)</t>
  </si>
  <si>
    <t>Example: If you received $1,000 + 13% HST, you will enter $1130 in column 1 and $130 in column 2.</t>
  </si>
  <si>
    <t>Use the same format to report activity expenses.</t>
  </si>
  <si>
    <t>If you are a ridesharing driver (Uber/Lyft/etc), please submit the annual/quarterly reports.</t>
  </si>
  <si>
    <t>Column 1</t>
  </si>
  <si>
    <t>Column 2</t>
  </si>
  <si>
    <t>Total Amount including GST/HST</t>
  </si>
  <si>
    <t>GST/HST included in Column 1</t>
  </si>
  <si>
    <t>Total amount received in the year - Source 1</t>
  </si>
  <si>
    <t>Total amount received in the year - Source 2</t>
  </si>
  <si>
    <t>Total amount received in the year - Source 3</t>
  </si>
  <si>
    <t>Total amount received in the year - Source 4</t>
  </si>
  <si>
    <t>Expenses</t>
  </si>
  <si>
    <t>The expense categories below are just examples. Every business is unique and you may have had different types of expenses other than these. The important thing to know is that ANY expense that had been necessary for the generation of your the business income is deductible.</t>
  </si>
  <si>
    <t>Expenses not directly related to income generation should not be reported. Example: Personal expenses such as groceries, personal electronics, leisure travel, etc.</t>
  </si>
  <si>
    <t>Do not inform here your car expenses or home-office expenses (rent). These expenses need to be reported in the following section.</t>
  </si>
  <si>
    <t>Cost of goods sold (if any)</t>
  </si>
  <si>
    <t>Contractors / Salaries paid</t>
  </si>
  <si>
    <t>Insurance</t>
  </si>
  <si>
    <t>Bank fees</t>
  </si>
  <si>
    <t>Delivery</t>
  </si>
  <si>
    <t>Meals and entertainment (only with clients)</t>
  </si>
  <si>
    <t>Office Supplies</t>
  </si>
  <si>
    <t>Legal and Accounting fees</t>
  </si>
  <si>
    <t>Advertising</t>
  </si>
  <si>
    <t>Phone</t>
  </si>
  <si>
    <t>Other (include details)</t>
  </si>
  <si>
    <t>Total</t>
  </si>
  <si>
    <t>Home office Expenses</t>
  </si>
  <si>
    <t>Fill in this section only if you have performed your activity from your home.</t>
  </si>
  <si>
    <t>If you've lived in more than one home this year, duplicate this entire section.</t>
  </si>
  <si>
    <t>Does your office use a designated or shared space in your home? Designated example: If you have a desk or room that is used exclusively for your work. Shared example: You use the only dining table in your home to work only for a certain number of hours per day/week.</t>
  </si>
  <si>
    <t>Only if you entered Shared above: Enter the number of hours used per week:</t>
  </si>
  <si>
    <t>Total area of your home</t>
  </si>
  <si>
    <t>Area of home used for workspace</t>
  </si>
  <si>
    <t>In the table below, enter the total of each expense for the entire year (entire amount). This total will be applied proportionally to the area used and the time of use of your home office.</t>
  </si>
  <si>
    <t>If you have not worked the full year for this employer, inform only the expeses incurred during the employment period.</t>
  </si>
  <si>
    <t>Heat</t>
  </si>
  <si>
    <t>Electricity</t>
  </si>
  <si>
    <t>Water</t>
  </si>
  <si>
    <t>Maintenance</t>
  </si>
  <si>
    <t>Mortgage interest</t>
  </si>
  <si>
    <t>Propery taxes</t>
  </si>
  <si>
    <t>Home Internet</t>
  </si>
  <si>
    <t>Rent</t>
  </si>
  <si>
    <t>Automobile Expenses - Car 1</t>
  </si>
  <si>
    <t>Car expenses can only be deducted if the car was used directly for income generation. Ex: Visiting customers, making deliveries, etc.</t>
  </si>
  <si>
    <t>Information: If your tax gets selected for an audit, the CRA will request a detailed logbook to prove the KM driven for work. This logbook is a table that shows details of each business trip: the initial odometer, final odometer, date and reason for the trip. See the "Logbook Template" tab</t>
  </si>
  <si>
    <t>If you pay leasing, financing, bought or sold your used car for work during the year in question, please send the contract/invoice that shows the details of the transaction, number of installments, interest rate, etc.</t>
  </si>
  <si>
    <t>Car model and year:</t>
  </si>
  <si>
    <t>Financing, leasing, or bought in cash?</t>
  </si>
  <si>
    <t>Date of purchase or start of leasing/financing?</t>
  </si>
  <si>
    <t>Date the car was sold (If it was sold during this year)</t>
  </si>
  <si>
    <t>Total KM driven with the car during the year (work + personal)</t>
  </si>
  <si>
    <t>Out of this total KM, inform the KM driven for business purposes</t>
  </si>
  <si>
    <t>Percentage of professional use</t>
  </si>
  <si>
    <t>Fuel</t>
  </si>
  <si>
    <t>Parking (for business purpose)</t>
  </si>
  <si>
    <t>Other (specify)</t>
  </si>
  <si>
    <t>Total Car Expenses</t>
  </si>
  <si>
    <t>Automobile Expenses - Car 2</t>
  </si>
  <si>
    <t>Automobile Expenses - Car 3</t>
  </si>
  <si>
    <t>Organizer</t>
  </si>
  <si>
    <t>This spreadsheet will not be used in the preparation of your tax return, however, it can be useful to oganise the income and expenses for the year before the totals are carried over to the "Business Income" tab.</t>
  </si>
  <si>
    <t>Revenues</t>
  </si>
  <si>
    <t>Date</t>
  </si>
  <si>
    <t>Description</t>
  </si>
  <si>
    <t>Logbook template</t>
  </si>
  <si>
    <t>Car (Make-Model/year):</t>
  </si>
  <si>
    <t>Type here</t>
  </si>
  <si>
    <t>Odometer on Jan 1st (or on the day it has been acquired)</t>
  </si>
  <si>
    <t>Odometer on Dec 31st (or on the day it has been sold)</t>
  </si>
  <si>
    <t>Reason for the trip</t>
  </si>
  <si>
    <t>Odometer reading - start</t>
  </si>
  <si>
    <t>Odometer reading - end</t>
  </si>
  <si>
    <t>Distance</t>
  </si>
  <si>
    <t>TOTAL KM DRIVEN IN THE YEAR FOR WORK PURPOSES:</t>
  </si>
  <si>
    <t>TOTAL KM DRIVEN IN THE YEAR:</t>
  </si>
  <si>
    <t>Do not change these information.</t>
  </si>
  <si>
    <t>_officeuse</t>
  </si>
  <si>
    <t>_measure</t>
  </si>
  <si>
    <t>_car</t>
  </si>
  <si>
    <t>_auth</t>
  </si>
  <si>
    <t>_services</t>
  </si>
  <si>
    <t>Designated</t>
  </si>
  <si>
    <t>m²</t>
  </si>
  <si>
    <t>Financed</t>
  </si>
  <si>
    <t>Option 1</t>
  </si>
  <si>
    <t>1) Income Tax + Self-employment income (not registered on the HST)</t>
  </si>
  <si>
    <t>Shared</t>
  </si>
  <si>
    <t>sq. ft.</t>
  </si>
  <si>
    <t>Leasing</t>
  </si>
  <si>
    <t>Option 2</t>
  </si>
  <si>
    <t>2) Income Tax + Self-employment income + HST Return</t>
  </si>
  <si>
    <t>Paid cash</t>
  </si>
  <si>
    <t>Option 3</t>
  </si>
  <si>
    <t>3) HST Return only</t>
  </si>
  <si>
    <t>SIM</t>
  </si>
  <si>
    <t>NÃO</t>
  </si>
  <si>
    <t>Organizador</t>
  </si>
  <si>
    <t>Receitas</t>
  </si>
  <si>
    <t>Despesas</t>
  </si>
  <si>
    <t>Coluna 1</t>
  </si>
  <si>
    <t>Coluna 2</t>
  </si>
  <si>
    <t>Data</t>
  </si>
  <si>
    <t>Descrição</t>
  </si>
  <si>
    <t>Valor total incluindo GST/HST</t>
  </si>
  <si>
    <t>GST/HST incluído na Coluna 1</t>
  </si>
  <si>
    <t>Carro (Marca-Modelo/ano):</t>
  </si>
  <si>
    <t>Digite aqui</t>
  </si>
  <si>
    <t>Hodômetro em 1º de janeiro (ou no dia em que foi adquirido)</t>
  </si>
  <si>
    <t>Odômetro em 31 de dezembro (ou no dia em que foi vendido)</t>
  </si>
  <si>
    <t>Motivo da viagem</t>
  </si>
  <si>
    <t>Leitura do odômetro - início</t>
  </si>
  <si>
    <t>Leitura do odômetro - fim</t>
  </si>
  <si>
    <t>Distância</t>
  </si>
  <si>
    <t>TOTAL DE KM PERCORRIDOS NO ANO PARA FINS DE TRABALHO:</t>
  </si>
  <si>
    <t>TOTAL DE KM VIAJADOS NO ANO:</t>
  </si>
  <si>
    <t>Não altere essas informações.</t>
  </si>
  <si>
    <t>_medir</t>
  </si>
  <si>
    <t>_carro</t>
  </si>
  <si>
    <t>_serviços</t>
  </si>
  <si>
    <t>Selecione uma opção</t>
  </si>
  <si>
    <t>Designado</t>
  </si>
  <si>
    <t>Financiado</t>
  </si>
  <si>
    <t>Opção 1</t>
  </si>
  <si>
    <t>1) Imposto de Renda + rendimento de trabalho autônomo (não registrado no HST)</t>
  </si>
  <si>
    <t>Compartilhado</t>
  </si>
  <si>
    <t>Locação</t>
  </si>
  <si>
    <t>Opção 2</t>
  </si>
  <si>
    <t>2) Imposto de Renda + Renda de Trabalho Autônomo + Declaração de HST</t>
  </si>
  <si>
    <t>Dinheiro pago</t>
  </si>
  <si>
    <t>Opção 3</t>
  </si>
  <si>
    <t>3) Somente retorno HST</t>
  </si>
  <si>
    <t>pés quadrados</t>
  </si>
  <si>
    <t>Para sole-proprietors registrados no HST ou não</t>
  </si>
  <si>
    <t xml:space="preserve">Você precisa nos autorizar na CRA para que possamos submeter o seu HST Return. </t>
  </si>
  <si>
    <t>Opção 1 - Via CRA My Business Account: Há uma opção para "Authorize a Representative" dentro do acesso online. Inclua "GGLR Accounting Inc, Busines Number 751 943 473". Level 2.</t>
  </si>
  <si>
    <t>Opção 2 - Nos informar o seu HST access code. Este code é enviado pela CRA via carta para o seu endereço no início de cada ano. Se você se mudou ou não recebeu a carta, você pode ligar no 1-800-959-5525 (residentes) ou 1-866-453-0452 (não-residentes) e solicitar o HST Access code pelo telefone.</t>
  </si>
  <si>
    <t>Business Name (Se tiver)</t>
  </si>
  <si>
    <t>É registrado no HST? (Sim/Não)</t>
  </si>
  <si>
    <t>Número do HST:</t>
  </si>
  <si>
    <t>Seu HST access code: (4 dígitos)</t>
  </si>
  <si>
    <t>Fez a opção de contribuir para o EI (Sim/Não)?</t>
  </si>
  <si>
    <t>Informe nesta seção o total de receitas da sua atividade. Todos os valores recebidos como forma de compensação do seu trabalho, ou venda de produtos, são considerado uma renda e devem ser somados e listados aqui.</t>
  </si>
  <si>
    <t>Se você tiver mais de uma atividade e achar mais conveniente informar o valor de cada atividade separadamente, basta informar cada fonte em uma linha separada.</t>
  </si>
  <si>
    <t>Coluna 1: Informe o total do recebimento ou despesa (incluindo HST coletado ou pago)</t>
  </si>
  <si>
    <t>Coluna 2: Informe o valor do HST contido no valor informado na coluna 1.</t>
  </si>
  <si>
    <t>Exemplo: Se você recebeu $1,000 + HST 13%, você vai informar $1130 na coluna 1 e $130 na coluna 2.</t>
  </si>
  <si>
    <t>Use o mesmo formato para informar as despesas da atividade.</t>
  </si>
  <si>
    <t>Se você for ridesharing driver (Uber/Lyft/etc), favor enviar os relatórios anuais/trimestrais.</t>
  </si>
  <si>
    <t>As categorias de despesa abaixo são apenas exemplos. Cada negócio é único e você pode ter tido despesas diferentes destas. O importante é saber que QUALQUER despesa que tenha sido necessária para a geração das rendas informadas acima é dedutível.</t>
  </si>
  <si>
    <t>Despesas não relacionadas diretamente com a geração da renda, não devem ser informadas. Exemplo: Despesas pessoais como supermercado, eletrônicos de uso pessoal, viagens de lazer, etc.</t>
  </si>
  <si>
    <t>Não informe aqui as despesas com carro, escritório ou home-office. Estas despesas são informadas na seção seguinte.</t>
  </si>
  <si>
    <t>Serviços terceirizados contratados (contractors)</t>
  </si>
  <si>
    <t>Entregas</t>
  </si>
  <si>
    <t>Refeições, lanches (somente se na presença de clientes)</t>
  </si>
  <si>
    <t>Despesas de escritório</t>
  </si>
  <si>
    <t>Promoção</t>
  </si>
  <si>
    <t>Celular pessoal (porção usada no negócio)</t>
  </si>
  <si>
    <t>Outros (descreva)</t>
  </si>
  <si>
    <t>Despesas contábeis e de advogados</t>
  </si>
  <si>
    <t>Despesas de Home Office</t>
  </si>
  <si>
    <t>Preencha esta seção apenas se você desenvolveu sua atividade a partir da sua casa.</t>
  </si>
  <si>
    <t>Nota: Se deseja obter essa dedução é preciso escolher uma opção abaixo:</t>
  </si>
  <si>
    <t>Note: To claim this deduction, all the fields need to be filled out.</t>
  </si>
  <si>
    <t>Seu escritório usa um espaço dedicado ou compartilhado na sua casa? Exemplo dedicado: Se você tem uma mesa/ambiente que é usado exclusivamente para seu trabalho. Exemplo compartilhado: Você usa a única mesa de jantar da sua casa para trabalhar apenas por um certo número de horas por dia/semana.</t>
  </si>
  <si>
    <t>Apenas se você informou Compartilhado acima: Informe o número de horas usado por semana:</t>
  </si>
  <si>
    <t>Aquecimento</t>
  </si>
  <si>
    <t>Eletricidade</t>
  </si>
  <si>
    <t>Manutenção em geral</t>
  </si>
  <si>
    <t>Internet fixa</t>
  </si>
  <si>
    <t>Aluguel</t>
  </si>
  <si>
    <t>Despesas com o carro - Carro 1</t>
  </si>
  <si>
    <t>As despesas do carro só podem ser deduzidas se o carro foi usado diretamente para a geração da renda. Ex: Visitar clientes, fazer entregas, etc.</t>
  </si>
  <si>
    <t>Informação: Caso seu tax seja escolhido para uma auditoria, a CRA irá solicitar um logbook detalhado para a comprovação dos KM rodados a trabalho. Este logbook é uma tabela que lista para cada trecho rodado à trabalho: o hodômetro inicial, hodômetro final, data e motivo da viagem. Veja a aba "Modelo de logbook"</t>
  </si>
  <si>
    <t>Se você paga leasing, financiamento, comprou ou vendeu seu carro usado para trabalho durante o ano em questão, favor enviar o contrato/invoice que mostre os detalhes da transação, número de parcelas, taxa de juros, etc.</t>
  </si>
  <si>
    <t>Modelo e ano do carro:</t>
  </si>
  <si>
    <t>Financiamento, leasing, ou comprado a vista?</t>
  </si>
  <si>
    <t>Data da compra ou inicio do leasing:</t>
  </si>
  <si>
    <t>Data da venda ou encerramento do leasing: (Se aconteceu dentro deste ano)</t>
  </si>
  <si>
    <t>Total de KM rodados para trabalho neste ano</t>
  </si>
  <si>
    <t>Total de KM rodados com o carro durante o ano (trabalho + lazer)</t>
  </si>
  <si>
    <t>Percentual de uso profissional</t>
  </si>
  <si>
    <t>Despesas totais deste carro</t>
  </si>
  <si>
    <t>Esta planilha não será utilizada na preparação do seu tax return, porém, ela pode ser útil na organização das receitas e despesas do ano antes que os totais sejam transportados para a aba "Business Income".</t>
  </si>
  <si>
    <t>Estamos aqui para ajudar</t>
  </si>
  <si>
    <t>Se você tiver qualquer dúvida sobre esta planilha, entre em contato conosco:</t>
  </si>
  <si>
    <t>Email: info@gglraccounting.com</t>
  </si>
  <si>
    <t>Telefone: (647) 694-4599</t>
  </si>
  <si>
    <t>Telefone e WhatsApp: (647)967-7851</t>
  </si>
  <si>
    <t>We are here to help:</t>
  </si>
  <si>
    <t>If you have any questions about your order or how to fill out any form, please get in contact with us:</t>
  </si>
  <si>
    <t>Phone: (647) 694-4599</t>
  </si>
  <si>
    <t>Phone &amp; WhatsApp: (647)967-7851</t>
  </si>
  <si>
    <t>Template Logbook</t>
  </si>
  <si>
    <t>Change the language here (Idioma)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</si>
</sst>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409]d\-mmm\-yyyy"/>
  </numFmts>
  <fonts count="21" x14ac:knownFonts="1">
    <font>
      <sz val="11"/>
      <color theme="1"/>
      <name val="Calibri"/>
      <scheme val="minor"/>
    </font>
    <font>
      <sz val="11"/>
      <color theme="1"/>
      <name val="Calibri"/>
      <family val="2"/>
      <scheme val="minor"/>
    </font>
    <font>
      <b/>
      <sz val="14"/>
      <color theme="1"/>
      <name val="Calibri"/>
      <family val="2"/>
    </font>
    <font>
      <sz val="11"/>
      <color theme="1"/>
      <name val="Calibri"/>
      <family val="2"/>
    </font>
    <font>
      <b/>
      <sz val="16"/>
      <color theme="1"/>
      <name val="Calibri"/>
      <family val="2"/>
    </font>
    <font>
      <sz val="11"/>
      <name val="Calibri"/>
      <family val="2"/>
    </font>
    <font>
      <b/>
      <sz val="20"/>
      <color theme="1"/>
      <name val="Calibri"/>
      <family val="2"/>
    </font>
    <font>
      <sz val="16"/>
      <color theme="1"/>
      <name val="Calibri"/>
      <family val="2"/>
    </font>
    <font>
      <b/>
      <sz val="14"/>
      <color theme="0"/>
      <name val="Calibri"/>
      <family val="2"/>
    </font>
    <font>
      <b/>
      <sz val="11"/>
      <color theme="1"/>
      <name val="Calibri"/>
      <family val="2"/>
    </font>
    <font>
      <b/>
      <i/>
      <sz val="14"/>
      <color theme="1"/>
      <name val="Calibri"/>
      <family val="2"/>
    </font>
    <font>
      <b/>
      <i/>
      <sz val="16"/>
      <color theme="1"/>
      <name val="Calibri"/>
      <family val="2"/>
    </font>
    <font>
      <b/>
      <sz val="12"/>
      <color theme="1"/>
      <name val="Calibri"/>
      <family val="2"/>
    </font>
    <font>
      <i/>
      <sz val="11"/>
      <color theme="1"/>
      <name val="Calibri"/>
      <family val="2"/>
    </font>
    <font>
      <sz val="14"/>
      <color theme="1"/>
      <name val="Calibri"/>
      <family val="2"/>
    </font>
    <font>
      <b/>
      <i/>
      <sz val="12"/>
      <color theme="1"/>
      <name val="Calibri"/>
      <family val="2"/>
    </font>
    <font>
      <i/>
      <sz val="12"/>
      <color theme="1"/>
      <name val="Calibri"/>
      <family val="2"/>
    </font>
    <font>
      <b/>
      <sz val="18"/>
      <color theme="1"/>
      <name val="Calibri"/>
      <family val="2"/>
    </font>
    <font>
      <sz val="11"/>
      <color theme="1"/>
      <name val="Calibri"/>
      <family val="2"/>
      <scheme val="minor"/>
    </font>
    <font>
      <b/>
      <u/>
      <sz val="11"/>
      <color theme="1"/>
      <name val="Calibri"/>
      <family val="2"/>
      <scheme val="minor"/>
    </font>
    <font>
      <b/>
      <u/>
      <sz val="11"/>
      <color theme="1"/>
      <name val="Calibri"/>
      <family val="2"/>
    </font>
  </fonts>
  <fills count="5">
    <fill>
      <patternFill patternType="none"/>
    </fill>
    <fill>
      <patternFill patternType="gray125"/>
    </fill>
    <fill>
      <patternFill patternType="solid">
        <fgColor rgb="FF3F3F3F"/>
        <bgColor rgb="FF3F3F3F"/>
      </patternFill>
    </fill>
    <fill>
      <patternFill patternType="solid">
        <fgColor rgb="FF9CC2E5"/>
        <bgColor rgb="FF9CC2E5"/>
      </patternFill>
    </fill>
    <fill>
      <patternFill patternType="solid">
        <fgColor rgb="FFD9D9D9"/>
        <bgColor rgb="FFD9D9D9"/>
      </patternFill>
    </fill>
  </fills>
  <borders count="2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18"/>
  </cellStyleXfs>
  <cellXfs count="130">
    <xf numFmtId="0" fontId="0" fillId="0" borderId="0" xfId="0"/>
    <xf numFmtId="0" fontId="2" fillId="0" borderId="0" xfId="0" applyFont="1" applyAlignment="1">
      <alignment vertical="center"/>
    </xf>
    <xf numFmtId="0" fontId="3" fillId="0" borderId="0" xfId="0" applyFont="1" applyAlignment="1">
      <alignment vertical="center"/>
    </xf>
    <xf numFmtId="0" fontId="6" fillId="0" borderId="0" xfId="0" applyFont="1"/>
    <xf numFmtId="0" fontId="6" fillId="0" borderId="0" xfId="0" applyFont="1" applyAlignment="1">
      <alignment horizontal="center"/>
    </xf>
    <xf numFmtId="0" fontId="7"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10" fillId="3" borderId="12" xfId="0" applyFont="1" applyFill="1" applyBorder="1" applyAlignment="1">
      <alignment vertical="center"/>
    </xf>
    <xf numFmtId="0" fontId="3" fillId="3" borderId="12" xfId="0" applyFont="1" applyFill="1" applyBorder="1"/>
    <xf numFmtId="0" fontId="11" fillId="0" borderId="0" xfId="0" applyFont="1" applyAlignment="1">
      <alignment vertical="center"/>
    </xf>
    <xf numFmtId="0" fontId="3" fillId="0" borderId="0" xfId="0" applyFont="1" applyAlignment="1">
      <alignment vertical="center" wrapText="1"/>
    </xf>
    <xf numFmtId="0" fontId="12" fillId="0" borderId="0" xfId="0" applyFont="1" applyAlignment="1">
      <alignment vertical="center"/>
    </xf>
    <xf numFmtId="164" fontId="3" fillId="0" borderId="0" xfId="0" applyNumberFormat="1" applyFont="1" applyAlignment="1">
      <alignment vertical="center"/>
    </xf>
    <xf numFmtId="0" fontId="3" fillId="0" borderId="13" xfId="0" applyFont="1" applyBorder="1" applyAlignment="1">
      <alignment horizontal="center" vertical="center"/>
    </xf>
    <xf numFmtId="0" fontId="13" fillId="0" borderId="13" xfId="0" applyFont="1" applyBorder="1" applyAlignment="1">
      <alignment horizontal="center" vertical="center" wrapText="1"/>
    </xf>
    <xf numFmtId="164" fontId="14" fillId="0" borderId="13" xfId="0" applyNumberFormat="1" applyFont="1" applyBorder="1" applyAlignment="1">
      <alignment vertical="center"/>
    </xf>
    <xf numFmtId="0" fontId="4" fillId="4" borderId="13" xfId="0" applyFont="1" applyFill="1" applyBorder="1" applyAlignment="1">
      <alignment vertical="center"/>
    </xf>
    <xf numFmtId="164" fontId="4" fillId="4" borderId="13" xfId="0" applyNumberFormat="1" applyFont="1" applyFill="1" applyBorder="1" applyAlignment="1">
      <alignment vertical="center"/>
    </xf>
    <xf numFmtId="0" fontId="3" fillId="0" borderId="0" xfId="0" applyFont="1"/>
    <xf numFmtId="0" fontId="15" fillId="0" borderId="0" xfId="0" applyFont="1" applyAlignment="1">
      <alignment vertical="center" wrapText="1"/>
    </xf>
    <xf numFmtId="0" fontId="14" fillId="0" borderId="13"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xf>
    <xf numFmtId="0" fontId="3" fillId="0" borderId="13" xfId="0" applyFont="1" applyBorder="1" applyAlignment="1">
      <alignment vertical="center"/>
    </xf>
    <xf numFmtId="164" fontId="14" fillId="0" borderId="13" xfId="0" applyNumberFormat="1" applyFont="1" applyBorder="1"/>
    <xf numFmtId="0" fontId="13" fillId="0" borderId="0" xfId="0" applyFont="1" applyAlignment="1">
      <alignment horizontal="left" vertical="center" wrapText="1"/>
    </xf>
    <xf numFmtId="9" fontId="3" fillId="0" borderId="0" xfId="0" applyNumberFormat="1" applyFont="1" applyAlignment="1">
      <alignment vertical="center"/>
    </xf>
    <xf numFmtId="165" fontId="3" fillId="0" borderId="13" xfId="0" applyNumberFormat="1" applyFont="1" applyBorder="1" applyAlignment="1">
      <alignment horizontal="center" vertical="center"/>
    </xf>
    <xf numFmtId="0" fontId="3" fillId="0" borderId="13" xfId="0" applyFont="1" applyBorder="1"/>
    <xf numFmtId="0" fontId="17" fillId="0" borderId="0" xfId="0" applyFont="1"/>
    <xf numFmtId="0" fontId="9" fillId="0" borderId="13" xfId="0" applyFont="1" applyBorder="1" applyAlignment="1">
      <alignment horizontal="center" vertical="center" wrapText="1"/>
    </xf>
    <xf numFmtId="0" fontId="9" fillId="0" borderId="3" xfId="0" applyFont="1" applyBorder="1" applyAlignment="1">
      <alignment horizontal="center" vertical="center" wrapText="1"/>
    </xf>
    <xf numFmtId="0" fontId="3" fillId="0" borderId="15" xfId="0" applyFont="1" applyBorder="1" applyAlignment="1">
      <alignment vertical="center"/>
    </xf>
    <xf numFmtId="0" fontId="3" fillId="0" borderId="11" xfId="0" applyFont="1" applyBorder="1" applyAlignment="1">
      <alignment vertical="center"/>
    </xf>
    <xf numFmtId="0" fontId="3" fillId="0" borderId="11" xfId="0" applyFont="1" applyBorder="1" applyAlignment="1">
      <alignment horizontal="center" vertical="center"/>
    </xf>
    <xf numFmtId="0" fontId="3" fillId="0" borderId="8" xfId="0" applyFont="1" applyBorder="1" applyAlignment="1">
      <alignment vertical="center"/>
    </xf>
    <xf numFmtId="0" fontId="17" fillId="0" borderId="11" xfId="0" applyFont="1" applyBorder="1" applyAlignment="1">
      <alignment horizontal="center" vertical="center"/>
    </xf>
    <xf numFmtId="0" fontId="3" fillId="0" borderId="10" xfId="0" applyFont="1" applyBorder="1"/>
    <xf numFmtId="0" fontId="0" fillId="0" borderId="0" xfId="0" applyProtection="1">
      <protection locked="0"/>
    </xf>
    <xf numFmtId="0" fontId="3" fillId="0" borderId="0" xfId="0" applyFont="1" applyAlignment="1" applyProtection="1">
      <alignment vertical="center"/>
      <protection locked="0"/>
    </xf>
    <xf numFmtId="0" fontId="6"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10"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10" fillId="3" borderId="12" xfId="0" applyFont="1" applyFill="1" applyBorder="1" applyAlignment="1" applyProtection="1">
      <alignment vertical="center"/>
      <protection locked="0"/>
    </xf>
    <xf numFmtId="0" fontId="3" fillId="3" borderId="12" xfId="0" applyFont="1" applyFill="1" applyBorder="1" applyProtection="1">
      <protection locked="0"/>
    </xf>
    <xf numFmtId="0" fontId="3" fillId="0" borderId="0" xfId="0" applyFont="1" applyAlignment="1" applyProtection="1">
      <alignment vertical="center" wrapText="1"/>
      <protection locked="0"/>
    </xf>
    <xf numFmtId="164" fontId="3" fillId="0" borderId="0" xfId="0" applyNumberFormat="1" applyFont="1" applyAlignment="1" applyProtection="1">
      <alignment vertical="center"/>
      <protection locked="0"/>
    </xf>
    <xf numFmtId="164" fontId="14" fillId="0" borderId="13" xfId="0" applyNumberFormat="1" applyFont="1" applyBorder="1" applyAlignment="1" applyProtection="1">
      <alignment vertical="center"/>
      <protection locked="0"/>
    </xf>
    <xf numFmtId="0" fontId="3" fillId="0" borderId="0" xfId="0" applyFont="1" applyProtection="1">
      <protection locked="0"/>
    </xf>
    <xf numFmtId="0" fontId="15" fillId="0" borderId="0" xfId="0" applyFont="1" applyAlignment="1" applyProtection="1">
      <alignment vertical="center" wrapText="1"/>
      <protection locked="0"/>
    </xf>
    <xf numFmtId="0" fontId="14"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3" fillId="0" borderId="13" xfId="0" applyFont="1" applyBorder="1" applyAlignment="1" applyProtection="1">
      <alignment vertical="center"/>
      <protection locked="0"/>
    </xf>
    <xf numFmtId="164" fontId="14" fillId="0" borderId="13" xfId="0" applyNumberFormat="1" applyFont="1" applyBorder="1" applyProtection="1">
      <protection locked="0"/>
    </xf>
    <xf numFmtId="0" fontId="13" fillId="0" borderId="0" xfId="0" applyFont="1" applyAlignment="1" applyProtection="1">
      <alignment horizontal="left" vertical="center" wrapText="1"/>
      <protection locked="0"/>
    </xf>
    <xf numFmtId="9" fontId="3" fillId="0" borderId="0" xfId="0" applyNumberFormat="1" applyFont="1" applyAlignment="1" applyProtection="1">
      <alignment vertical="center"/>
      <protection locked="0"/>
    </xf>
    <xf numFmtId="165" fontId="3" fillId="0" borderId="13" xfId="0" applyNumberFormat="1" applyFont="1" applyBorder="1" applyAlignment="1" applyProtection="1">
      <alignment horizontal="center" vertical="center"/>
      <protection locked="0"/>
    </xf>
    <xf numFmtId="0" fontId="3" fillId="0" borderId="13" xfId="0" applyFont="1" applyBorder="1" applyProtection="1">
      <protection locked="0"/>
    </xf>
    <xf numFmtId="0" fontId="3" fillId="0" borderId="15"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3" fillId="0" borderId="11" xfId="0" applyFont="1" applyBorder="1" applyAlignment="1" applyProtection="1">
      <alignment horizontal="center" vertical="center"/>
      <protection locked="0"/>
    </xf>
    <xf numFmtId="0" fontId="3" fillId="0" borderId="8" xfId="0" applyFont="1" applyBorder="1" applyAlignment="1" applyProtection="1">
      <alignment vertical="center"/>
      <protection locked="0"/>
    </xf>
    <xf numFmtId="0" fontId="3" fillId="0" borderId="10" xfId="0" applyFont="1" applyBorder="1" applyProtection="1">
      <protection locked="0"/>
    </xf>
    <xf numFmtId="0" fontId="1" fillId="0" borderId="0" xfId="0" applyFont="1"/>
    <xf numFmtId="0" fontId="13" fillId="0" borderId="0" xfId="0" applyFont="1" applyAlignment="1">
      <alignment vertical="center"/>
    </xf>
    <xf numFmtId="0" fontId="19" fillId="0" borderId="0" xfId="0" applyFont="1" applyAlignment="1">
      <alignment vertical="center"/>
    </xf>
    <xf numFmtId="0" fontId="20" fillId="0" borderId="0" xfId="0" applyFont="1" applyAlignment="1" applyProtection="1">
      <alignment vertical="center" wrapText="1"/>
      <protection locked="0"/>
    </xf>
    <xf numFmtId="0" fontId="9" fillId="0" borderId="0" xfId="0" applyFont="1" applyAlignment="1">
      <alignment vertical="center"/>
    </xf>
    <xf numFmtId="0" fontId="14" fillId="0" borderId="1" xfId="0" applyFont="1" applyBorder="1" applyAlignment="1" applyProtection="1">
      <alignment vertical="center"/>
      <protection locked="0"/>
    </xf>
    <xf numFmtId="0" fontId="5" fillId="0" borderId="3" xfId="0" applyFont="1" applyBorder="1" applyProtection="1">
      <protection locked="0"/>
    </xf>
    <xf numFmtId="0" fontId="14" fillId="0" borderId="1" xfId="0" applyFont="1" applyBorder="1" applyAlignment="1" applyProtection="1">
      <alignment horizontal="center" vertical="center"/>
      <protection locked="0"/>
    </xf>
    <xf numFmtId="9" fontId="3" fillId="0" borderId="0" xfId="0" applyNumberFormat="1" applyFont="1" applyAlignment="1">
      <alignment horizontal="center" vertical="center"/>
    </xf>
    <xf numFmtId="0" fontId="0" fillId="0" borderId="0" xfId="0"/>
    <xf numFmtId="0" fontId="16" fillId="0" borderId="0" xfId="0" applyFont="1" applyAlignment="1">
      <alignment horizontal="left" vertical="center" wrapText="1"/>
    </xf>
    <xf numFmtId="0" fontId="13"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1"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5" fillId="0" borderId="15" xfId="0" applyFont="1" applyBorder="1" applyProtection="1">
      <protection locked="0"/>
    </xf>
    <xf numFmtId="0" fontId="2" fillId="0" borderId="1" xfId="0" applyFont="1" applyBorder="1" applyAlignment="1" applyProtection="1">
      <alignment horizontal="center" vertical="center"/>
      <protection locked="0"/>
    </xf>
    <xf numFmtId="0" fontId="5" fillId="0" borderId="2" xfId="0" applyFont="1" applyBorder="1" applyProtection="1">
      <protection locked="0"/>
    </xf>
    <xf numFmtId="0" fontId="2" fillId="0" borderId="1" xfId="0" applyFont="1" applyBorder="1" applyAlignment="1" applyProtection="1">
      <alignment horizontal="left" vertical="center"/>
      <protection locked="0"/>
    </xf>
    <xf numFmtId="0" fontId="3" fillId="0" borderId="7" xfId="0" applyFont="1" applyBorder="1" applyAlignment="1">
      <alignment horizontal="left" vertical="center" wrapText="1"/>
    </xf>
    <xf numFmtId="0" fontId="1" fillId="0" borderId="0" xfId="0" applyFont="1"/>
    <xf numFmtId="0" fontId="5" fillId="0" borderId="8" xfId="0" applyFont="1" applyBorder="1"/>
    <xf numFmtId="0" fontId="4" fillId="0" borderId="10" xfId="0" applyFont="1" applyBorder="1" applyAlignment="1" applyProtection="1">
      <alignment horizontal="center" vertical="center" wrapText="1"/>
      <protection locked="0"/>
    </xf>
    <xf numFmtId="0" fontId="5" fillId="0" borderId="10" xfId="0" applyFont="1" applyBorder="1" applyProtection="1">
      <protection locked="0"/>
    </xf>
    <xf numFmtId="0" fontId="4" fillId="0" borderId="1" xfId="0" applyFont="1" applyBorder="1" applyAlignment="1" applyProtection="1">
      <alignment horizontal="center" vertical="center"/>
      <protection locked="0"/>
    </xf>
    <xf numFmtId="0" fontId="8" fillId="2" borderId="4" xfId="0" applyFont="1" applyFill="1" applyBorder="1" applyAlignment="1">
      <alignment horizontal="center" vertical="center"/>
    </xf>
    <xf numFmtId="0" fontId="5" fillId="0" borderId="5" xfId="0" applyFont="1" applyBorder="1"/>
    <xf numFmtId="0" fontId="5" fillId="0" borderId="6" xfId="0" applyFont="1" applyBorder="1"/>
    <xf numFmtId="0" fontId="12" fillId="0" borderId="0" xfId="0" applyFont="1" applyAlignment="1">
      <alignment horizontal="left" vertical="top" wrapText="1"/>
    </xf>
    <xf numFmtId="0" fontId="2" fillId="3" borderId="16" xfId="0" applyFont="1" applyFill="1" applyBorder="1" applyAlignment="1">
      <alignment horizontal="center" vertical="center"/>
    </xf>
    <xf numFmtId="0" fontId="5" fillId="0" borderId="17" xfId="0" applyFont="1" applyBorder="1"/>
    <xf numFmtId="0" fontId="5" fillId="0" borderId="18" xfId="0" applyFont="1" applyBorder="1"/>
    <xf numFmtId="0" fontId="17" fillId="0" borderId="1" xfId="0" applyFont="1" applyBorder="1" applyAlignment="1" applyProtection="1">
      <alignment vertical="center"/>
      <protection locked="0"/>
    </xf>
    <xf numFmtId="0" fontId="1" fillId="0" borderId="19" xfId="1" applyBorder="1" applyAlignment="1">
      <alignment horizontal="left" vertical="center" wrapText="1"/>
    </xf>
    <xf numFmtId="0" fontId="1" fillId="0" borderId="18" xfId="1" applyAlignment="1">
      <alignment horizontal="left" vertical="center" wrapText="1"/>
    </xf>
    <xf numFmtId="0" fontId="1" fillId="0" borderId="20" xfId="1" applyBorder="1" applyAlignment="1">
      <alignment horizontal="left" vertical="center" wrapText="1"/>
    </xf>
    <xf numFmtId="0" fontId="14" fillId="0" borderId="1" xfId="0" applyFont="1" applyBorder="1" applyAlignment="1">
      <alignment horizontal="center" vertical="center"/>
    </xf>
    <xf numFmtId="0" fontId="5" fillId="0" borderId="3" xfId="0" applyFont="1" applyBorder="1"/>
    <xf numFmtId="0" fontId="14" fillId="0" borderId="1" xfId="0" applyFont="1" applyBorder="1" applyAlignment="1">
      <alignment vertical="center"/>
    </xf>
    <xf numFmtId="0" fontId="2"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5" fillId="0" borderId="15" xfId="0" applyFont="1" applyBorder="1"/>
    <xf numFmtId="0" fontId="2" fillId="0" borderId="1" xfId="0" applyFont="1" applyBorder="1" applyAlignment="1">
      <alignment horizontal="center" vertical="center"/>
    </xf>
    <xf numFmtId="0" fontId="5" fillId="0" borderId="2" xfId="0" applyFont="1" applyBorder="1"/>
    <xf numFmtId="0" fontId="2" fillId="0" borderId="1" xfId="0" applyFont="1" applyBorder="1" applyAlignment="1">
      <alignment horizontal="left" vertical="center"/>
    </xf>
    <xf numFmtId="0" fontId="9" fillId="0" borderId="7" xfId="0" applyFont="1" applyBorder="1" applyAlignment="1">
      <alignment horizontal="left" vertical="center" wrapText="1"/>
    </xf>
    <xf numFmtId="0" fontId="4" fillId="0" borderId="10" xfId="0" applyFont="1" applyBorder="1" applyAlignment="1">
      <alignment horizontal="center" vertical="center" wrapText="1"/>
    </xf>
    <xf numFmtId="0" fontId="5" fillId="0" borderId="10" xfId="0" applyFont="1" applyBorder="1"/>
    <xf numFmtId="0" fontId="4" fillId="0" borderId="1" xfId="0" applyFont="1" applyBorder="1" applyAlignment="1">
      <alignment horizontal="center" vertical="center"/>
    </xf>
    <xf numFmtId="0" fontId="18" fillId="0" borderId="0" xfId="0" applyFont="1"/>
    <xf numFmtId="0" fontId="18" fillId="0" borderId="5" xfId="0" applyFont="1" applyBorder="1"/>
    <xf numFmtId="0" fontId="18" fillId="0" borderId="6" xfId="0" applyFont="1" applyBorder="1"/>
    <xf numFmtId="0" fontId="18" fillId="0" borderId="8" xfId="0" applyFont="1" applyBorder="1"/>
    <xf numFmtId="0" fontId="1" fillId="0" borderId="8" xfId="0" applyFont="1" applyBorder="1"/>
    <xf numFmtId="0" fontId="17" fillId="0" borderId="1" xfId="0" applyFont="1" applyBorder="1" applyAlignment="1">
      <alignment vertical="center"/>
    </xf>
  </cellXfs>
  <cellStyles count="2">
    <cellStyle name="Normal" xfId="0" builtinId="0"/>
    <cellStyle name="Normal 2" xfId="1" xr:uid="{F2B4AC76-5F49-40D1-B56E-D739F5C425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activeCell="J14" sqref="J14"/>
    </sheetView>
  </sheetViews>
  <sheetFormatPr defaultColWidth="14.42578125" defaultRowHeight="15" customHeight="1" x14ac:dyDescent="0.25"/>
  <cols>
    <col min="1" max="1" width="3.140625" style="45" customWidth="1"/>
    <col min="2" max="2" width="68.42578125" style="45" customWidth="1"/>
    <col min="3" max="4" width="17.85546875" style="45" customWidth="1"/>
    <col min="5" max="5" width="8.7109375" style="45" customWidth="1"/>
    <col min="6" max="6" width="12" style="45" customWidth="1"/>
    <col min="7" max="24" width="8.7109375" style="45" customWidth="1"/>
    <col min="25" max="16384" width="14.42578125" style="45"/>
  </cols>
  <sheetData>
    <row r="1" spans="2:6" ht="11.25" customHeight="1" x14ac:dyDescent="0.25"/>
    <row r="2" spans="2:6" ht="30.75" customHeight="1" x14ac:dyDescent="0.25">
      <c r="B2" s="1" t="str">
        <f>IF($D$2="Brazilian Portuguese",'H Business Income'!B2,'H Business Income'!H2)</f>
        <v>Change the language here (Idioma) -&gt;</v>
      </c>
      <c r="C2" s="46"/>
      <c r="D2" s="99" t="s">
        <v>0</v>
      </c>
      <c r="E2" s="92"/>
      <c r="F2" s="80"/>
    </row>
    <row r="3" spans="2:6" ht="11.25" customHeight="1" x14ac:dyDescent="0.25"/>
    <row r="4" spans="2:6" ht="26.25" customHeight="1" x14ac:dyDescent="0.4">
      <c r="B4" s="3" t="str">
        <f>IF($D$2="Brazilian Portuguese",'H Business Income'!B4,'H Business Income'!H4)</f>
        <v>Business / Self-Employment Income</v>
      </c>
      <c r="C4" s="47"/>
    </row>
    <row r="5" spans="2:6" ht="26.25" customHeight="1" x14ac:dyDescent="0.4">
      <c r="B5" s="5" t="str">
        <f>IF($D$2="Brazilian Portuguese",'H Business Income'!B5,'H Business Income'!H5)</f>
        <v>For individuals registered on the HST or not</v>
      </c>
      <c r="C5" s="47"/>
    </row>
    <row r="6" spans="2:6" ht="26.25" customHeight="1" x14ac:dyDescent="0.25">
      <c r="B6" s="6" t="str">
        <f>IF($D$2="Brazilian Portuguese",'H Business Income'!B6,'H Business Income'!H6)</f>
        <v>For the year:</v>
      </c>
      <c r="C6" s="48">
        <v>2024</v>
      </c>
    </row>
    <row r="7" spans="2:6" ht="11.25" customHeight="1" x14ac:dyDescent="0.25"/>
    <row r="8" spans="2:6" ht="11.25" customHeight="1" x14ac:dyDescent="0.25"/>
    <row r="9" spans="2:6" ht="22.5" customHeight="1" x14ac:dyDescent="0.25">
      <c r="B9" s="100" t="str">
        <f>IF($D$2="Brazilian Portuguese",'H Business Income'!B9,'H Business Income'!H9)</f>
        <v>APPLICABLE ONLY IF YOU ARE REGISTERED ON THE HST</v>
      </c>
      <c r="C9" s="101">
        <f>IF($D$2="Brazilian Portuguese",'H Business Income'!C9,'H Business Income'!I9)</f>
        <v>0</v>
      </c>
      <c r="D9" s="101">
        <f>IF($D$2="Brazilian Portuguese",'H Business Income'!D9,'H Business Income'!J9)</f>
        <v>0</v>
      </c>
      <c r="E9" s="101">
        <f>IF($D$2="Brazilian Portuguese",'H Business Income'!E9,'H Business Income'!K9)</f>
        <v>0</v>
      </c>
      <c r="F9" s="102">
        <f>IF($D$2="Brazilian Portuguese",'H Business Income'!F9,'H Business Income'!L9)</f>
        <v>0</v>
      </c>
    </row>
    <row r="10" spans="2:6" ht="23.25" customHeight="1" x14ac:dyDescent="0.25">
      <c r="B10" s="94" t="str">
        <f>IF($D$2="Brazilian Portuguese",'H Business Income'!B10,'H Business Income'!H10)</f>
        <v>You need to authorize us with the CRA so that we can submit your HST Return.</v>
      </c>
      <c r="C10" s="83">
        <f>IF($D$2="Brazilian Portuguese",'H Business Income'!C10,'H Business Income'!I10)</f>
        <v>0</v>
      </c>
      <c r="D10" s="83">
        <f>IF($D$2="Brazilian Portuguese",'H Business Income'!D10,'H Business Income'!J10)</f>
        <v>0</v>
      </c>
      <c r="E10" s="83">
        <f>IF($D$2="Brazilian Portuguese",'H Business Income'!E10,'H Business Income'!K10)</f>
        <v>0</v>
      </c>
      <c r="F10" s="96">
        <f>IF($D$2="Brazilian Portuguese",'H Business Income'!F10,'H Business Income'!L10)</f>
        <v>0</v>
      </c>
    </row>
    <row r="11" spans="2:6" ht="23.25" customHeight="1" x14ac:dyDescent="0.25">
      <c r="B11" s="94" t="str">
        <f>IF($D$2="Brazilian Portuguese",'H Business Income'!B11,'H Business Income'!H11)</f>
        <v>Please complete the autorization as soon as possible to avoid delays down the road when your HST return will be ready to be submitted.</v>
      </c>
      <c r="C11" s="83">
        <f>IF($D$2="Brazilian Portuguese",'H Business Income'!C11,'H Business Income'!I11)</f>
        <v>0</v>
      </c>
      <c r="D11" s="83">
        <f>IF($D$2="Brazilian Portuguese",'H Business Income'!D11,'H Business Income'!J11)</f>
        <v>0</v>
      </c>
      <c r="E11" s="83">
        <f>IF($D$2="Brazilian Portuguese",'H Business Income'!E11,'H Business Income'!K11)</f>
        <v>0</v>
      </c>
      <c r="F11" s="96">
        <f>IF($D$2="Brazilian Portuguese",'H Business Income'!F11,'H Business Income'!L11)</f>
        <v>0</v>
      </c>
    </row>
    <row r="12" spans="2:6" ht="23.25" customHeight="1" x14ac:dyDescent="0.25">
      <c r="B12" s="94" t="str">
        <f>IF($D$2="Brazilian Portuguese",'H Business Income'!B12,'H Business Income'!H12)</f>
        <v xml:space="preserve">Check out the 3 main ways to grant us this access below. </v>
      </c>
      <c r="C12" s="83">
        <f>IF($D$2="Brazilian Portuguese",'H Business Income'!C12,'H Business Income'!I12)</f>
        <v>0</v>
      </c>
      <c r="D12" s="83">
        <f>IF($D$2="Brazilian Portuguese",'H Business Income'!D12,'H Business Income'!J12)</f>
        <v>0</v>
      </c>
      <c r="E12" s="83">
        <f>IF($D$2="Brazilian Portuguese",'H Business Income'!E12,'H Business Income'!K12)</f>
        <v>0</v>
      </c>
      <c r="F12" s="96">
        <f>IF($D$2="Brazilian Portuguese",'H Business Income'!F12,'H Business Income'!L12)</f>
        <v>0</v>
      </c>
    </row>
    <row r="13" spans="2:6" ht="23.25" customHeight="1" x14ac:dyDescent="0.25">
      <c r="B13" s="8" t="str">
        <f>IF($D$2="Brazilian Portuguese",'H Business Income'!B13,'H Business Income'!H13)</f>
        <v>This authorization does not need to be made every year. If you have already authorized us in the past, you do not need to authorize again.</v>
      </c>
      <c r="C13" s="49"/>
      <c r="D13" s="49"/>
      <c r="E13" s="49"/>
      <c r="F13" s="50"/>
    </row>
    <row r="14" spans="2:6" ht="37.5" customHeight="1" x14ac:dyDescent="0.25">
      <c r="B14" s="94" t="str">
        <f>IF($D$2="Brazilian Portuguese",'H Business Income'!B14,'H Business Income'!H14)</f>
        <v>Option 1 - Via CRA My Business Account: There is an option to "Authorize a Representative" within the online access.  Include "GGLR Accounting Inc, Busines Number 751 943 473".</v>
      </c>
      <c r="C14" s="95">
        <f>IF($D$2="Brazilian Portuguese",'H Business Income'!C14,'H Business Income'!I14)</f>
        <v>0</v>
      </c>
      <c r="D14" s="95">
        <f>IF($D$2="Brazilian Portuguese",'H Business Income'!D14,'H Business Income'!J14)</f>
        <v>0</v>
      </c>
      <c r="E14" s="95">
        <f>IF($D$2="Brazilian Portuguese",'H Business Income'!E14,'H Business Income'!K14)</f>
        <v>0</v>
      </c>
      <c r="F14" s="96">
        <f>IF($D$2="Brazilian Portuguese",'H Business Income'!F14,'H Business Income'!L14)</f>
        <v>0</v>
      </c>
    </row>
    <row r="15" spans="2:6" ht="55.5" customHeight="1" x14ac:dyDescent="0.25">
      <c r="B15" s="94" t="str">
        <f>IF($D$2="Brazilian Portuguese",'H Business Income'!B15,'H Business Income'!H15)</f>
        <v>Option 2 - Provide us with your HST access code. This code is sent by CRA via letter to your address at the beginning of each year. If you have moved or have not received the letter, you can call 1-800-959-5525 (residents) or 1-866-453-0452 (non-residents) and request the HST Access code by phone.</v>
      </c>
      <c r="C15" s="83">
        <f>IF($D$2="Brazilian Portuguese",'H Business Income'!C15,'H Business Income'!I15)</f>
        <v>0</v>
      </c>
      <c r="D15" s="83">
        <f>IF($D$2="Brazilian Portuguese",'H Business Income'!D15,'H Business Income'!J15)</f>
        <v>0</v>
      </c>
      <c r="E15" s="83">
        <f>IF($D$2="Brazilian Portuguese",'H Business Income'!E15,'H Business Income'!K15)</f>
        <v>0</v>
      </c>
      <c r="F15" s="96">
        <f>IF($D$2="Brazilian Portuguese",'H Business Income'!F15,'H Business Income'!L15)</f>
        <v>0</v>
      </c>
    </row>
    <row r="16" spans="2:6" ht="53.25" customHeight="1" x14ac:dyDescent="0.25">
      <c r="B16" s="94" t="str">
        <f>IF($D$2="Brazilian Portuguese",'H Business Income'!B16,'H Business Income'!H16)</f>
        <v>Option 3 - By mail. Slowest method (it can take 8-12 weeks for access to be granted). Please request instructions by email only if none of the other two methods were possible. This option may cause delays to submit your HST return causing late fee penalties.</v>
      </c>
      <c r="C16" s="83">
        <f>IF($D$2="Brazilian Portuguese",'H Business Income'!C16,'H Business Income'!I16)</f>
        <v>0</v>
      </c>
      <c r="D16" s="83">
        <f>IF($D$2="Brazilian Portuguese",'H Business Income'!D16,'H Business Income'!J16)</f>
        <v>0</v>
      </c>
      <c r="E16" s="83">
        <f>IF($D$2="Brazilian Portuguese",'H Business Income'!E16,'H Business Income'!K16)</f>
        <v>0</v>
      </c>
      <c r="F16" s="96">
        <f>IF($D$2="Brazilian Portuguese",'H Business Income'!F16,'H Business Income'!L16)</f>
        <v>0</v>
      </c>
    </row>
    <row r="17" spans="1:26" ht="30.75" customHeight="1" x14ac:dyDescent="0.25">
      <c r="B17" s="11" t="str">
        <f>IF($D$2="Brazilian Portuguese",'H Business Income'!B17,'H Business Income'!H17)</f>
        <v>What method did you use to grant the authorization?</v>
      </c>
      <c r="C17" s="97" t="s">
        <v>154</v>
      </c>
      <c r="D17" s="98">
        <f>IF($D$2="Brazilian Portuguese",'H Business Income'!D17,'H Business Income'!J17)</f>
        <v>0</v>
      </c>
      <c r="E17" s="51"/>
      <c r="F17" s="52"/>
    </row>
    <row r="18" spans="1:26" ht="18" customHeight="1" x14ac:dyDescent="0.25"/>
    <row r="19" spans="1:26" ht="28.5" customHeight="1" x14ac:dyDescent="0.25">
      <c r="B19" s="14" t="str">
        <f>IF($D$2="Brazilian Portuguese",'H Business Income'!B19,'H Business Income'!H19)</f>
        <v>Self Employment Statement</v>
      </c>
      <c r="C19" s="54"/>
      <c r="D19" s="54"/>
      <c r="E19" s="54"/>
      <c r="F19" s="54"/>
    </row>
    <row r="20" spans="1:26" ht="12" customHeight="1" x14ac:dyDescent="0.25"/>
    <row r="21" spans="1:26" ht="26.25" customHeight="1" x14ac:dyDescent="0.25">
      <c r="B21" s="16" t="str">
        <f>IF($D$2="Brazilian Portuguese",'H Business Income'!B21,'H Business Income'!H21)</f>
        <v>Personal information - Please fill out all mandatory fields.</v>
      </c>
    </row>
    <row r="22" spans="1:26" ht="28.5" customHeight="1" x14ac:dyDescent="0.25">
      <c r="A22" s="46"/>
      <c r="B22" s="2" t="str">
        <f>IF($D$2="Brazilian Portuguese",'H Business Income'!B22,'H Business Income'!H22)</f>
        <v>Full name:</v>
      </c>
      <c r="C22" s="93"/>
      <c r="D22" s="92"/>
      <c r="E22" s="92"/>
      <c r="F22" s="80"/>
      <c r="G22" s="46"/>
      <c r="H22" s="46"/>
      <c r="I22" s="46"/>
      <c r="J22" s="46"/>
      <c r="K22" s="46"/>
      <c r="L22" s="46"/>
      <c r="M22" s="46"/>
      <c r="N22" s="46"/>
      <c r="O22" s="46"/>
      <c r="P22" s="46"/>
      <c r="Q22" s="46"/>
      <c r="R22" s="46"/>
      <c r="S22" s="46"/>
      <c r="T22" s="46"/>
      <c r="U22" s="46"/>
      <c r="V22" s="46"/>
      <c r="W22" s="46"/>
      <c r="X22" s="46"/>
      <c r="Y22" s="46"/>
      <c r="Z22" s="46"/>
    </row>
    <row r="23" spans="1:26" ht="28.5" customHeight="1" x14ac:dyDescent="0.25">
      <c r="A23" s="46"/>
      <c r="B23" s="2" t="str">
        <f>IF($D$2="Brazilian Portuguese",'H Business Income'!B23,'H Business Income'!H23)</f>
        <v>Business Name: (optional)</v>
      </c>
      <c r="C23" s="93"/>
      <c r="D23" s="92"/>
      <c r="E23" s="92"/>
      <c r="F23" s="80"/>
      <c r="G23" s="46"/>
      <c r="H23" s="46"/>
      <c r="I23" s="46"/>
      <c r="J23" s="46"/>
      <c r="K23" s="46"/>
      <c r="L23" s="46"/>
      <c r="M23" s="46"/>
      <c r="N23" s="46"/>
      <c r="O23" s="46"/>
      <c r="P23" s="46"/>
      <c r="Q23" s="46"/>
      <c r="R23" s="46"/>
      <c r="S23" s="46"/>
      <c r="T23" s="46"/>
      <c r="U23" s="46"/>
      <c r="V23" s="46"/>
      <c r="W23" s="46"/>
      <c r="X23" s="46"/>
      <c r="Y23" s="46"/>
      <c r="Z23" s="46"/>
    </row>
    <row r="24" spans="1:26" ht="28.5" customHeight="1" x14ac:dyDescent="0.25">
      <c r="A24" s="46"/>
      <c r="B24" s="2" t="str">
        <f>IF($D$2="Brazilian Portuguese",'H Business Income'!B24,'H Business Income'!H24)</f>
        <v>Main product or service (mandatory)</v>
      </c>
      <c r="C24" s="93"/>
      <c r="D24" s="92"/>
      <c r="E24" s="92"/>
      <c r="F24" s="80"/>
      <c r="G24" s="46"/>
      <c r="H24" s="46"/>
      <c r="I24" s="46"/>
      <c r="J24" s="46"/>
      <c r="K24" s="46"/>
      <c r="L24" s="46"/>
      <c r="M24" s="46"/>
      <c r="N24" s="46"/>
      <c r="O24" s="46"/>
      <c r="P24" s="46"/>
      <c r="Q24" s="46"/>
      <c r="R24" s="46"/>
      <c r="S24" s="46"/>
      <c r="T24" s="46"/>
      <c r="U24" s="46"/>
      <c r="V24" s="46"/>
      <c r="W24" s="46"/>
      <c r="X24" s="46"/>
      <c r="Y24" s="46"/>
      <c r="Z24" s="46"/>
    </row>
    <row r="25" spans="1:26" ht="28.5" customHeight="1" x14ac:dyDescent="0.25">
      <c r="A25" s="46"/>
      <c r="B25" s="2" t="str">
        <f>IF($D$2="Brazilian Portuguese",'H Business Income'!B25,'H Business Income'!H25)</f>
        <v>Are you registered on the HST? (Yes/No)</v>
      </c>
      <c r="C25" s="91" t="s">
        <v>24</v>
      </c>
      <c r="D25" s="92">
        <f>IF($D$2="Brazilian Portuguese",'H Business Income'!D25,'H Business Income'!J25)</f>
        <v>0</v>
      </c>
      <c r="E25" s="92">
        <f>IF($D$2="Brazilian Portuguese",'H Business Income'!E25,'H Business Income'!K25)</f>
        <v>0</v>
      </c>
      <c r="F25" s="80">
        <f>IF($D$2="Brazilian Portuguese",'H Business Income'!F25,'H Business Income'!L25)</f>
        <v>0</v>
      </c>
      <c r="G25" s="46"/>
      <c r="H25" s="46"/>
      <c r="I25" s="46"/>
      <c r="J25" s="46"/>
      <c r="K25" s="46"/>
      <c r="L25" s="46"/>
      <c r="M25" s="46"/>
      <c r="N25" s="46"/>
      <c r="O25" s="46"/>
      <c r="P25" s="46"/>
      <c r="Q25" s="46"/>
      <c r="R25" s="46"/>
      <c r="S25" s="46"/>
      <c r="T25" s="46"/>
      <c r="U25" s="46"/>
      <c r="V25" s="46"/>
      <c r="W25" s="46"/>
      <c r="X25" s="46"/>
      <c r="Y25" s="46"/>
      <c r="Z25" s="46"/>
    </row>
    <row r="26" spans="1:26" ht="28.5" customHeight="1" x14ac:dyDescent="0.25">
      <c r="A26" s="46"/>
      <c r="B26" s="2" t="str">
        <f>IF($D$2="Brazilian Portuguese",'H Business Income'!B26,'H Business Income'!H26)</f>
        <v>HST number:</v>
      </c>
      <c r="C26" s="93"/>
      <c r="D26" s="92"/>
      <c r="E26" s="92"/>
      <c r="F26" s="80"/>
      <c r="G26" s="46"/>
      <c r="H26" s="46"/>
      <c r="I26" s="46"/>
      <c r="J26" s="46"/>
      <c r="K26" s="46"/>
      <c r="L26" s="46"/>
      <c r="M26" s="46"/>
      <c r="N26" s="46"/>
      <c r="O26" s="46"/>
      <c r="P26" s="46"/>
      <c r="Q26" s="46"/>
      <c r="R26" s="46"/>
      <c r="S26" s="46"/>
      <c r="T26" s="46"/>
      <c r="U26" s="46"/>
      <c r="V26" s="46"/>
      <c r="W26" s="46"/>
      <c r="X26" s="46"/>
      <c r="Y26" s="46"/>
      <c r="Z26" s="46"/>
    </row>
    <row r="27" spans="1:26" ht="28.5" customHeight="1" x14ac:dyDescent="0.25">
      <c r="A27" s="46"/>
      <c r="B27" s="2" t="str">
        <f>IF($D$2="Brazilian Portuguese",'H Business Income'!B27,'H Business Income'!H27)</f>
        <v>HST access code: (4 digits)</v>
      </c>
      <c r="C27" s="93"/>
      <c r="D27" s="92"/>
      <c r="E27" s="92"/>
      <c r="F27" s="80"/>
      <c r="G27" s="46"/>
      <c r="H27" s="46"/>
      <c r="I27" s="46"/>
      <c r="J27" s="46"/>
      <c r="K27" s="46"/>
      <c r="L27" s="46"/>
      <c r="M27" s="46"/>
      <c r="N27" s="46"/>
      <c r="O27" s="46"/>
      <c r="P27" s="46"/>
      <c r="Q27" s="46"/>
      <c r="R27" s="46"/>
      <c r="S27" s="46"/>
      <c r="T27" s="46"/>
      <c r="U27" s="46"/>
      <c r="V27" s="46"/>
      <c r="W27" s="46"/>
      <c r="X27" s="46"/>
      <c r="Y27" s="46"/>
      <c r="Z27" s="46"/>
    </row>
    <row r="28" spans="1:26" ht="28.5" customHeight="1" x14ac:dyDescent="0.25">
      <c r="A28" s="46"/>
      <c r="B28" s="2" t="str">
        <f>IF($D$2="Brazilian Portuguese",'H Business Income'!B28,'H Business Income'!H28)</f>
        <v>Have you registered to pay EI premiums? (Yes/No)</v>
      </c>
      <c r="C28" s="91" t="str">
        <f>IF($D$2="Brazilian Portuguese",'H Business Income'!C28,'H Business Income'!I28)</f>
        <v>NO</v>
      </c>
      <c r="D28" s="92">
        <f>IF($D$2="Brazilian Portuguese",'H Business Income'!D28,'H Business Income'!J28)</f>
        <v>0</v>
      </c>
      <c r="E28" s="92">
        <f>IF($D$2="Brazilian Portuguese",'H Business Income'!E28,'H Business Income'!K28)</f>
        <v>0</v>
      </c>
      <c r="F28" s="80">
        <f>IF($D$2="Brazilian Portuguese",'H Business Income'!F28,'H Business Income'!L28)</f>
        <v>0</v>
      </c>
      <c r="G28" s="46"/>
      <c r="H28" s="46"/>
      <c r="I28" s="46"/>
      <c r="J28" s="46"/>
      <c r="K28" s="46"/>
      <c r="L28" s="46"/>
      <c r="M28" s="46"/>
      <c r="N28" s="46"/>
      <c r="O28" s="46"/>
      <c r="P28" s="46"/>
      <c r="Q28" s="46"/>
      <c r="R28" s="46"/>
      <c r="S28" s="46"/>
      <c r="T28" s="46"/>
      <c r="U28" s="46"/>
      <c r="V28" s="46"/>
      <c r="W28" s="46"/>
      <c r="X28" s="46"/>
      <c r="Y28" s="46"/>
      <c r="Z28" s="46"/>
    </row>
    <row r="29" spans="1:26" ht="14.25" customHeight="1" x14ac:dyDescent="0.25"/>
    <row r="30" spans="1:26" ht="24" customHeight="1" x14ac:dyDescent="0.25">
      <c r="A30" s="46"/>
      <c r="B30" s="14" t="str">
        <f>IF($D$2="Brazilian Portuguese",'H Business Income'!B30,'H Business Income'!H30)</f>
        <v>Your Income (Revenues)</v>
      </c>
      <c r="C30" s="53"/>
      <c r="D30" s="53"/>
      <c r="E30" s="46"/>
      <c r="F30" s="46"/>
      <c r="G30" s="46"/>
      <c r="H30" s="46"/>
      <c r="I30" s="46"/>
      <c r="J30" s="46"/>
      <c r="K30" s="46"/>
      <c r="L30" s="46"/>
      <c r="M30" s="46"/>
      <c r="N30" s="46"/>
      <c r="O30" s="46"/>
      <c r="P30" s="46"/>
      <c r="Q30" s="46"/>
      <c r="R30" s="46"/>
      <c r="S30" s="46"/>
      <c r="T30" s="46"/>
      <c r="U30" s="46"/>
      <c r="V30" s="46"/>
      <c r="W30" s="46"/>
      <c r="X30" s="46"/>
      <c r="Y30" s="46"/>
      <c r="Z30" s="46"/>
    </row>
    <row r="31" spans="1:26" ht="46.5" customHeight="1" x14ac:dyDescent="0.25">
      <c r="A31" s="46"/>
      <c r="B31" s="87" t="str">
        <f>IF($D$2="Brazilian Portuguese",'H Business Income'!B31,'H Business Income'!H31)</f>
        <v>Enter your total revenue from your activity in this section. All amounts received as a form of compensation for your work, or sale of products, are considered income and must be added up and listed here.</v>
      </c>
      <c r="C31" s="83">
        <f>IF($D$2="Brazilian Portuguese",'H Business Income'!C31,'H Business Income'!I31)</f>
        <v>0</v>
      </c>
      <c r="D31" s="83">
        <f>IF($D$2="Brazilian Portuguese",'H Business Income'!D31,'H Business Income'!J31)</f>
        <v>0</v>
      </c>
      <c r="E31" s="46"/>
      <c r="F31" s="46"/>
      <c r="G31" s="46"/>
      <c r="H31" s="46"/>
      <c r="I31" s="46"/>
      <c r="J31" s="46"/>
      <c r="K31" s="46"/>
      <c r="L31" s="46"/>
      <c r="M31" s="46"/>
      <c r="N31" s="46"/>
      <c r="O31" s="46"/>
      <c r="P31" s="46"/>
      <c r="Q31" s="46"/>
      <c r="R31" s="46"/>
      <c r="S31" s="46"/>
      <c r="T31" s="46"/>
      <c r="U31" s="46"/>
      <c r="V31" s="46"/>
      <c r="W31" s="46"/>
      <c r="X31" s="46"/>
      <c r="Y31" s="46"/>
      <c r="Z31" s="46"/>
    </row>
    <row r="32" spans="1:26" ht="36.75" customHeight="1" x14ac:dyDescent="0.25">
      <c r="A32" s="46"/>
      <c r="B32" s="87" t="str">
        <f>IF($D$2="Brazilian Portuguese",'H Business Income'!B32,'H Business Income'!H32)</f>
        <v>If you had more than one activity or more than one source of income and find it more convenient to enter the amount of each activity separately, simply enter each source on a separate line.</v>
      </c>
      <c r="C32" s="83">
        <f>IF($D$2="Brazilian Portuguese",'H Business Income'!C32,'H Business Income'!I32)</f>
        <v>0</v>
      </c>
      <c r="D32" s="83">
        <f>IF($D$2="Brazilian Portuguese",'H Business Income'!D32,'H Business Income'!J32)</f>
        <v>0</v>
      </c>
      <c r="E32" s="46"/>
      <c r="F32" s="46"/>
      <c r="G32" s="46"/>
      <c r="H32" s="46"/>
      <c r="I32" s="46"/>
      <c r="J32" s="46"/>
      <c r="K32" s="46"/>
      <c r="L32" s="46"/>
      <c r="M32" s="46"/>
      <c r="N32" s="46"/>
      <c r="O32" s="46"/>
      <c r="P32" s="46"/>
      <c r="Q32" s="46"/>
      <c r="R32" s="46"/>
      <c r="S32" s="46"/>
      <c r="T32" s="46"/>
      <c r="U32" s="46"/>
      <c r="V32" s="46"/>
      <c r="W32" s="46"/>
      <c r="X32" s="46"/>
      <c r="Y32" s="46"/>
      <c r="Z32" s="46"/>
    </row>
    <row r="33" spans="1:26" ht="18.75" customHeight="1" x14ac:dyDescent="0.25">
      <c r="A33" s="46"/>
      <c r="B33" s="55"/>
      <c r="E33" s="46"/>
      <c r="F33" s="46"/>
      <c r="G33" s="46"/>
      <c r="H33" s="46"/>
      <c r="I33" s="46"/>
      <c r="J33" s="46"/>
      <c r="K33" s="46"/>
      <c r="L33" s="46"/>
      <c r="M33" s="46"/>
      <c r="N33" s="46"/>
      <c r="O33" s="46"/>
      <c r="P33" s="46"/>
      <c r="Q33" s="46"/>
      <c r="R33" s="46"/>
      <c r="S33" s="46"/>
      <c r="T33" s="46"/>
      <c r="U33" s="46"/>
      <c r="V33" s="46"/>
      <c r="W33" s="46"/>
      <c r="X33" s="46"/>
      <c r="Y33" s="46"/>
      <c r="Z33" s="46"/>
    </row>
    <row r="34" spans="1:26" ht="21" customHeight="1" x14ac:dyDescent="0.25">
      <c r="A34" s="46"/>
      <c r="B34" s="16" t="str">
        <f>IF($D$2="Brazilian Portuguese",'H Business Income'!B34,'H Business Income'!H34)</f>
        <v>Instructions:</v>
      </c>
      <c r="C34" s="46"/>
      <c r="D34" s="46"/>
      <c r="E34" s="46"/>
      <c r="F34" s="46"/>
      <c r="G34" s="46"/>
      <c r="H34" s="46"/>
      <c r="I34" s="46"/>
      <c r="J34" s="46"/>
      <c r="K34" s="46"/>
      <c r="L34" s="46"/>
      <c r="M34" s="46"/>
      <c r="N34" s="46"/>
      <c r="O34" s="46"/>
      <c r="P34" s="46"/>
      <c r="Q34" s="46"/>
      <c r="R34" s="46"/>
      <c r="S34" s="46"/>
      <c r="T34" s="46"/>
      <c r="U34" s="46"/>
      <c r="V34" s="46"/>
      <c r="W34" s="46"/>
      <c r="X34" s="46"/>
      <c r="Y34" s="46"/>
      <c r="Z34" s="46"/>
    </row>
    <row r="35" spans="1:26" ht="21" customHeight="1" x14ac:dyDescent="0.25">
      <c r="A35" s="46"/>
      <c r="B35" s="18" t="str">
        <f>IF($D$2="Brazilian Portuguese",'H Business Income'!B35,'H Business Income'!H35)</f>
        <v>If registered on the HST: Fill out Column 1 and 2</v>
      </c>
      <c r="C35" s="46"/>
      <c r="D35" s="46"/>
      <c r="E35" s="46"/>
      <c r="F35" s="46"/>
      <c r="G35" s="46"/>
      <c r="H35" s="46"/>
      <c r="I35" s="46"/>
      <c r="J35" s="46"/>
      <c r="K35" s="46"/>
      <c r="L35" s="46"/>
      <c r="M35" s="46"/>
      <c r="N35" s="46"/>
      <c r="O35" s="46"/>
      <c r="P35" s="46"/>
      <c r="Q35" s="46"/>
      <c r="R35" s="46"/>
      <c r="S35" s="46"/>
      <c r="T35" s="46"/>
      <c r="U35" s="46"/>
      <c r="V35" s="46"/>
      <c r="W35" s="46"/>
      <c r="X35" s="46"/>
      <c r="Y35" s="46"/>
      <c r="Z35" s="46"/>
    </row>
    <row r="36" spans="1:26" ht="21" customHeight="1" x14ac:dyDescent="0.25">
      <c r="A36" s="46"/>
      <c r="B36" s="18" t="str">
        <f>IF($D$2="Brazilian Portuguese",'H Business Income'!B36,'H Business Income'!H36)</f>
        <v>If not registered on the HST: Fill out only Column 1.</v>
      </c>
      <c r="C36" s="46"/>
      <c r="D36" s="46"/>
      <c r="E36" s="46"/>
      <c r="F36" s="46"/>
      <c r="G36" s="46"/>
      <c r="H36" s="46"/>
      <c r="I36" s="46"/>
      <c r="J36" s="46"/>
      <c r="K36" s="46"/>
      <c r="L36" s="46"/>
      <c r="M36" s="46"/>
      <c r="N36" s="46"/>
      <c r="O36" s="46"/>
      <c r="P36" s="46"/>
      <c r="Q36" s="46"/>
      <c r="R36" s="46"/>
      <c r="S36" s="46"/>
      <c r="T36" s="46"/>
      <c r="U36" s="46"/>
      <c r="V36" s="46"/>
      <c r="W36" s="46"/>
      <c r="X36" s="46"/>
      <c r="Y36" s="46"/>
      <c r="Z36" s="46"/>
    </row>
    <row r="37" spans="1:26" ht="24.75" customHeight="1" x14ac:dyDescent="0.25">
      <c r="A37" s="46"/>
      <c r="B37" s="2" t="str">
        <f>IF($D$2="Brazilian Portuguese",'H Business Income'!B37,'H Business Income'!H37)</f>
        <v>Column 1: Enter the total received or paid (expenses) including HST collected or paid.</v>
      </c>
      <c r="C37" s="46"/>
      <c r="D37" s="46"/>
      <c r="E37" s="46"/>
      <c r="F37" s="46"/>
      <c r="G37" s="46"/>
      <c r="H37" s="46"/>
      <c r="I37" s="46"/>
      <c r="J37" s="46"/>
      <c r="K37" s="46"/>
      <c r="L37" s="46"/>
      <c r="M37" s="46"/>
      <c r="N37" s="46"/>
      <c r="O37" s="46"/>
      <c r="P37" s="46"/>
      <c r="Q37" s="46"/>
      <c r="R37" s="46"/>
      <c r="S37" s="46"/>
      <c r="T37" s="46"/>
      <c r="U37" s="46"/>
      <c r="V37" s="46"/>
      <c r="W37" s="46"/>
      <c r="X37" s="46"/>
      <c r="Y37" s="46"/>
      <c r="Z37" s="46"/>
    </row>
    <row r="38" spans="1:26" ht="24.75" customHeight="1" x14ac:dyDescent="0.25">
      <c r="A38" s="46"/>
      <c r="B38" s="2" t="str">
        <f>IF($D$2="Brazilian Portuguese",'H Business Income'!B38,'H Business Income'!H38)</f>
        <v>Column 2: Enter the HST amont included in the value entered in column 1. (If any)</v>
      </c>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1:26" ht="24.75" customHeight="1" x14ac:dyDescent="0.25">
      <c r="A39" s="46"/>
      <c r="B39" s="2" t="str">
        <f>IF($D$2="Brazilian Portuguese",'H Business Income'!B39,'H Business Income'!H39)</f>
        <v>Example: If you received $1,000 + 13% HST, you will enter $1130 in column 1 and $130 in column 2.</v>
      </c>
      <c r="C39" s="46"/>
      <c r="D39" s="46"/>
      <c r="E39" s="46"/>
      <c r="F39" s="46"/>
      <c r="G39" s="46"/>
      <c r="H39" s="46"/>
      <c r="I39" s="46"/>
      <c r="J39" s="46"/>
      <c r="K39" s="46"/>
      <c r="L39" s="46"/>
      <c r="M39" s="46"/>
      <c r="N39" s="46"/>
      <c r="O39" s="46"/>
      <c r="P39" s="46"/>
      <c r="Q39" s="46"/>
      <c r="R39" s="46"/>
      <c r="S39" s="46"/>
      <c r="T39" s="46"/>
      <c r="U39" s="46"/>
      <c r="V39" s="46"/>
      <c r="W39" s="46"/>
      <c r="X39" s="46"/>
      <c r="Y39" s="46"/>
      <c r="Z39" s="46"/>
    </row>
    <row r="40" spans="1:26" ht="24.75" customHeight="1" x14ac:dyDescent="0.25">
      <c r="A40" s="46"/>
      <c r="B40" s="2" t="str">
        <f>IF($D$2="Brazilian Portuguese",'H Business Income'!B40,'H Business Income'!H40)</f>
        <v>Use the same format to report activity expenses.</v>
      </c>
      <c r="C40" s="46"/>
      <c r="D40" s="46"/>
      <c r="E40" s="46"/>
      <c r="F40" s="46"/>
      <c r="G40" s="46"/>
      <c r="H40" s="46"/>
      <c r="I40" s="46"/>
      <c r="J40" s="46"/>
      <c r="K40" s="46"/>
      <c r="L40" s="46"/>
      <c r="M40" s="46"/>
      <c r="N40" s="46"/>
      <c r="O40" s="46"/>
      <c r="P40" s="46"/>
      <c r="Q40" s="46"/>
      <c r="R40" s="46"/>
      <c r="S40" s="46"/>
      <c r="T40" s="46"/>
      <c r="U40" s="46"/>
      <c r="V40" s="46"/>
      <c r="W40" s="46"/>
      <c r="X40" s="46"/>
      <c r="Y40" s="46"/>
      <c r="Z40" s="46"/>
    </row>
    <row r="41" spans="1:26" ht="24.75" customHeight="1" x14ac:dyDescent="0.25">
      <c r="B41" s="2" t="str">
        <f>IF($D$2="Brazilian Portuguese",'H Business Income'!B41,'H Business Income'!H41)</f>
        <v>If you are a ridesharing driver (Uber/Lyft/etc), please submit the annual/quarterly reports.</v>
      </c>
    </row>
    <row r="42" spans="1:26" ht="15.75" customHeight="1" x14ac:dyDescent="0.25">
      <c r="A42" s="46"/>
      <c r="B42" s="46"/>
      <c r="C42" s="56"/>
      <c r="D42" s="56"/>
      <c r="E42" s="46"/>
      <c r="F42" s="46"/>
      <c r="G42" s="46"/>
      <c r="H42" s="46"/>
      <c r="I42" s="46"/>
      <c r="J42" s="46"/>
      <c r="K42" s="46"/>
      <c r="L42" s="46"/>
      <c r="M42" s="46"/>
      <c r="N42" s="46"/>
      <c r="O42" s="46"/>
      <c r="P42" s="46"/>
      <c r="Q42" s="46"/>
      <c r="R42" s="46"/>
      <c r="S42" s="46"/>
      <c r="T42" s="46"/>
      <c r="U42" s="46"/>
      <c r="V42" s="46"/>
      <c r="W42" s="46"/>
      <c r="X42" s="46"/>
      <c r="Y42" s="46"/>
      <c r="Z42" s="46"/>
    </row>
    <row r="43" spans="1:26" ht="19.5" customHeight="1" x14ac:dyDescent="0.25">
      <c r="A43" s="46"/>
      <c r="B43" s="46"/>
      <c r="C43" s="20" t="str">
        <f>IF($D$2="Brazilian Portuguese",'H Business Income'!C43,'H Business Income'!I43)</f>
        <v>Column 1</v>
      </c>
      <c r="D43" s="20" t="str">
        <f>IF($D$2="Brazilian Portuguese",'H Business Income'!D43,'H Business Income'!J43)</f>
        <v>Column 2</v>
      </c>
      <c r="E43" s="46"/>
      <c r="F43" s="46"/>
      <c r="G43" s="46"/>
      <c r="H43" s="46"/>
      <c r="I43" s="46"/>
      <c r="J43" s="46"/>
      <c r="K43" s="46"/>
      <c r="L43" s="46"/>
      <c r="M43" s="46"/>
      <c r="N43" s="46"/>
      <c r="O43" s="46"/>
      <c r="P43" s="46"/>
      <c r="Q43" s="46"/>
      <c r="R43" s="46"/>
      <c r="S43" s="46"/>
      <c r="T43" s="46"/>
      <c r="U43" s="46"/>
      <c r="V43" s="46"/>
      <c r="W43" s="46"/>
      <c r="X43" s="46"/>
      <c r="Y43" s="46"/>
      <c r="Z43" s="46"/>
    </row>
    <row r="44" spans="1:26" ht="30.75" customHeight="1" x14ac:dyDescent="0.25">
      <c r="A44" s="46"/>
      <c r="B44" s="46"/>
      <c r="C44" s="21" t="str">
        <f>IF($D$2="Brazilian Portuguese",'H Business Income'!C44,'H Business Income'!I44)</f>
        <v>Total Amount including GST/HST</v>
      </c>
      <c r="D44" s="21" t="str">
        <f>IF($D$2="Brazilian Portuguese",'H Business Income'!D44,'H Business Income'!J44)</f>
        <v>GST/HST included in Column 1</v>
      </c>
      <c r="E44" s="46"/>
      <c r="F44" s="46"/>
      <c r="G44" s="46"/>
      <c r="H44" s="46"/>
      <c r="I44" s="46"/>
      <c r="J44" s="46"/>
      <c r="K44" s="46"/>
      <c r="L44" s="46"/>
      <c r="M44" s="46"/>
      <c r="N44" s="46"/>
      <c r="O44" s="46"/>
      <c r="P44" s="46"/>
      <c r="Q44" s="46"/>
      <c r="R44" s="46"/>
      <c r="S44" s="46"/>
      <c r="T44" s="46"/>
      <c r="U44" s="46"/>
      <c r="V44" s="46"/>
      <c r="W44" s="46"/>
      <c r="X44" s="46"/>
      <c r="Y44" s="46"/>
      <c r="Z44" s="46"/>
    </row>
    <row r="45" spans="1:26" ht="30.75" customHeight="1" x14ac:dyDescent="0.25">
      <c r="A45" s="46"/>
      <c r="B45" s="2" t="str">
        <f>IF($D$2="Brazilian Portuguese",'H Business Income'!B45,'H Business Income'!H45)</f>
        <v>Total amount received in the year - Source 1</v>
      </c>
      <c r="C45" s="57"/>
      <c r="D45" s="57"/>
      <c r="E45" s="46"/>
      <c r="F45" s="46"/>
      <c r="G45" s="46"/>
      <c r="H45" s="46"/>
      <c r="I45" s="46"/>
      <c r="J45" s="46"/>
      <c r="K45" s="46"/>
      <c r="L45" s="46"/>
      <c r="M45" s="46"/>
      <c r="N45" s="46"/>
      <c r="O45" s="46"/>
      <c r="P45" s="46"/>
      <c r="Q45" s="46"/>
      <c r="R45" s="46"/>
      <c r="S45" s="46"/>
      <c r="T45" s="46"/>
      <c r="U45" s="46"/>
      <c r="V45" s="46"/>
      <c r="W45" s="46"/>
      <c r="X45" s="46"/>
      <c r="Y45" s="46"/>
      <c r="Z45" s="46"/>
    </row>
    <row r="46" spans="1:26" ht="30.75" customHeight="1" x14ac:dyDescent="0.25">
      <c r="A46" s="46"/>
      <c r="B46" s="2" t="str">
        <f>IF($D$2="Brazilian Portuguese",'H Business Income'!B46,'H Business Income'!H46)</f>
        <v>Total amount received in the year - Source 2</v>
      </c>
      <c r="C46" s="57"/>
      <c r="D46" s="57"/>
      <c r="E46" s="46"/>
      <c r="F46" s="46"/>
      <c r="G46" s="46"/>
      <c r="H46" s="46"/>
      <c r="I46" s="46"/>
      <c r="J46" s="46"/>
      <c r="K46" s="46"/>
      <c r="L46" s="46"/>
      <c r="M46" s="46"/>
      <c r="N46" s="46"/>
      <c r="O46" s="46"/>
      <c r="P46" s="46"/>
      <c r="Q46" s="46"/>
      <c r="R46" s="46"/>
      <c r="S46" s="46"/>
      <c r="T46" s="46"/>
      <c r="U46" s="46"/>
      <c r="V46" s="46"/>
      <c r="W46" s="46"/>
      <c r="X46" s="46"/>
      <c r="Y46" s="46"/>
      <c r="Z46" s="46"/>
    </row>
    <row r="47" spans="1:26" ht="30.75" customHeight="1" x14ac:dyDescent="0.25">
      <c r="A47" s="46"/>
      <c r="B47" s="2" t="str">
        <f>IF($D$2="Brazilian Portuguese",'H Business Income'!B47,'H Business Income'!H47)</f>
        <v>Total amount received in the year - Source 3</v>
      </c>
      <c r="C47" s="57"/>
      <c r="D47" s="57"/>
      <c r="E47" s="46"/>
      <c r="F47" s="46"/>
      <c r="G47" s="46"/>
      <c r="H47" s="46"/>
      <c r="I47" s="46"/>
      <c r="J47" s="46"/>
      <c r="K47" s="46"/>
      <c r="L47" s="46"/>
      <c r="M47" s="46"/>
      <c r="N47" s="46"/>
      <c r="O47" s="46"/>
      <c r="P47" s="46"/>
      <c r="Q47" s="46"/>
      <c r="R47" s="46"/>
      <c r="S47" s="46"/>
      <c r="T47" s="46"/>
      <c r="U47" s="46"/>
      <c r="V47" s="46"/>
      <c r="W47" s="46"/>
      <c r="X47" s="46"/>
      <c r="Y47" s="46"/>
      <c r="Z47" s="46"/>
    </row>
    <row r="48" spans="1:26" ht="27" customHeight="1" x14ac:dyDescent="0.25">
      <c r="A48" s="46"/>
      <c r="B48" s="2" t="str">
        <f>IF($D$2="Brazilian Portuguese",'H Business Income'!B48,'H Business Income'!H48)</f>
        <v>Total amount received in the year - Source 4</v>
      </c>
      <c r="C48" s="57"/>
      <c r="D48" s="57"/>
      <c r="E48" s="46"/>
      <c r="F48" s="46"/>
      <c r="G48" s="46"/>
      <c r="H48" s="46"/>
      <c r="I48" s="46"/>
      <c r="J48" s="46"/>
      <c r="K48" s="46"/>
      <c r="L48" s="46"/>
      <c r="M48" s="46"/>
      <c r="N48" s="46"/>
      <c r="O48" s="46"/>
      <c r="P48" s="46"/>
      <c r="Q48" s="46"/>
      <c r="R48" s="46"/>
      <c r="S48" s="46"/>
      <c r="T48" s="46"/>
      <c r="U48" s="46"/>
      <c r="V48" s="46"/>
      <c r="W48" s="46"/>
      <c r="X48" s="46"/>
      <c r="Y48" s="46"/>
      <c r="Z48" s="46"/>
    </row>
    <row r="49" spans="1:26" ht="19.5" customHeight="1" x14ac:dyDescent="0.25">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row>
    <row r="50" spans="1:26" ht="19.5" customHeight="1" x14ac:dyDescent="0.25">
      <c r="A50" s="46"/>
      <c r="B50" s="14" t="str">
        <f>IF($D$2="Brazilian Portuguese",'H Business Income'!B50,'H Business Income'!H50)</f>
        <v>Expenses</v>
      </c>
      <c r="C50" s="53"/>
      <c r="D50" s="53"/>
      <c r="E50" s="46"/>
      <c r="F50" s="46"/>
      <c r="G50" s="46"/>
      <c r="H50" s="46"/>
      <c r="I50" s="46"/>
      <c r="J50" s="46"/>
      <c r="K50" s="46"/>
      <c r="L50" s="46"/>
      <c r="M50" s="46"/>
      <c r="N50" s="46"/>
      <c r="O50" s="46"/>
      <c r="P50" s="46"/>
      <c r="Q50" s="46"/>
      <c r="R50" s="46"/>
      <c r="S50" s="46"/>
      <c r="T50" s="46"/>
      <c r="U50" s="46"/>
      <c r="V50" s="46"/>
      <c r="W50" s="46"/>
      <c r="X50" s="46"/>
      <c r="Y50" s="46"/>
      <c r="Z50" s="46"/>
    </row>
    <row r="51" spans="1:26" ht="51.75" customHeight="1" x14ac:dyDescent="0.25">
      <c r="A51" s="46"/>
      <c r="B51" s="87" t="str">
        <f>IF($D$2="Brazilian Portuguese",'H Business Income'!B51,'H Business Income'!H51)</f>
        <v>The expense categories below are just examples. Every business is unique and you may have had different types of expenses other than these. The important thing to know is that ANY expense that had been necessary for the generation of your the business income is deductible.</v>
      </c>
      <c r="C51" s="83">
        <f>IF($D$2="Brazilian Portuguese",'H Business Income'!C51,'H Business Income'!I51)</f>
        <v>0</v>
      </c>
      <c r="D51" s="83">
        <f>IF($D$2="Brazilian Portuguese",'H Business Income'!D51,'H Business Income'!J51)</f>
        <v>0</v>
      </c>
      <c r="E51" s="46"/>
      <c r="F51" s="46"/>
      <c r="G51" s="46"/>
      <c r="H51" s="46"/>
      <c r="I51" s="46"/>
      <c r="J51" s="46"/>
      <c r="K51" s="46"/>
      <c r="L51" s="46"/>
      <c r="M51" s="46"/>
      <c r="N51" s="46"/>
      <c r="O51" s="46"/>
      <c r="P51" s="46"/>
      <c r="Q51" s="46"/>
      <c r="R51" s="46"/>
      <c r="S51" s="46"/>
      <c r="T51" s="46"/>
      <c r="U51" s="46"/>
      <c r="V51" s="46"/>
      <c r="W51" s="46"/>
      <c r="X51" s="46"/>
      <c r="Y51" s="46"/>
      <c r="Z51" s="46"/>
    </row>
    <row r="52" spans="1:26" ht="40.5" customHeight="1" x14ac:dyDescent="0.25">
      <c r="A52" s="46"/>
      <c r="B52" s="86" t="str">
        <f>IF($D$2="Brazilian Portuguese",'H Business Income'!B52,'H Business Income'!H52)</f>
        <v>Expenses not directly related to income generation should not be reported. Example: Personal expenses such as groceries, personal electronics, leisure travel, etc.</v>
      </c>
      <c r="C52" s="83">
        <f>IF($D$2="Brazilian Portuguese",'H Business Income'!C52,'H Business Income'!I52)</f>
        <v>0</v>
      </c>
      <c r="D52" s="83">
        <f>IF($D$2="Brazilian Portuguese",'H Business Income'!D52,'H Business Income'!J52)</f>
        <v>0</v>
      </c>
      <c r="E52" s="46"/>
      <c r="F52" s="46"/>
      <c r="G52" s="46"/>
      <c r="H52" s="46"/>
      <c r="I52" s="46"/>
      <c r="J52" s="46"/>
      <c r="K52" s="46"/>
      <c r="L52" s="46"/>
      <c r="M52" s="46"/>
      <c r="N52" s="46"/>
      <c r="O52" s="46"/>
      <c r="P52" s="46"/>
      <c r="Q52" s="46"/>
      <c r="R52" s="46"/>
      <c r="S52" s="46"/>
      <c r="T52" s="46"/>
      <c r="U52" s="46"/>
      <c r="V52" s="46"/>
      <c r="W52" s="46"/>
      <c r="X52" s="46"/>
      <c r="Y52" s="46"/>
      <c r="Z52" s="46"/>
    </row>
    <row r="53" spans="1:26" ht="40.5" customHeight="1" x14ac:dyDescent="0.25">
      <c r="A53" s="46"/>
      <c r="B53" s="87" t="str">
        <f>IF($D$2="Brazilian Portuguese",'H Business Income'!B53,'H Business Income'!H53)</f>
        <v>Do not inform here your car expenses or home-office expenses (rent). These expenses need to be reported in the following section.</v>
      </c>
      <c r="C53" s="83">
        <f>IF($D$2="Brazilian Portuguese",'H Business Income'!C53,'H Business Income'!I53)</f>
        <v>0</v>
      </c>
      <c r="D53" s="83">
        <f>IF($D$2="Brazilian Portuguese",'H Business Income'!D53,'H Business Income'!J53)</f>
        <v>0</v>
      </c>
      <c r="E53" s="46"/>
      <c r="F53" s="46"/>
      <c r="G53" s="46"/>
      <c r="H53" s="46"/>
      <c r="I53" s="46"/>
      <c r="J53" s="46"/>
      <c r="K53" s="46"/>
      <c r="L53" s="46"/>
      <c r="M53" s="46"/>
      <c r="N53" s="46"/>
      <c r="O53" s="46"/>
      <c r="P53" s="46"/>
      <c r="Q53" s="46"/>
      <c r="R53" s="46"/>
      <c r="S53" s="46"/>
      <c r="T53" s="46"/>
      <c r="U53" s="46"/>
      <c r="V53" s="46"/>
      <c r="W53" s="46"/>
      <c r="X53" s="46"/>
      <c r="Y53" s="46"/>
      <c r="Z53" s="46"/>
    </row>
    <row r="54" spans="1:26" ht="16.5" customHeight="1" x14ac:dyDescent="0.25">
      <c r="A54" s="46"/>
      <c r="B54" s="55"/>
      <c r="E54" s="46"/>
      <c r="F54" s="46"/>
      <c r="G54" s="46"/>
      <c r="H54" s="46"/>
      <c r="I54" s="46"/>
      <c r="J54" s="46"/>
      <c r="K54" s="46"/>
      <c r="L54" s="46"/>
      <c r="M54" s="46"/>
      <c r="N54" s="46"/>
      <c r="O54" s="46"/>
      <c r="P54" s="46"/>
      <c r="Q54" s="46"/>
      <c r="R54" s="46"/>
      <c r="S54" s="46"/>
      <c r="T54" s="46"/>
      <c r="U54" s="46"/>
      <c r="V54" s="46"/>
      <c r="W54" s="46"/>
      <c r="X54" s="46"/>
      <c r="Y54" s="46"/>
      <c r="Z54" s="46"/>
    </row>
    <row r="55" spans="1:26" ht="24.75" customHeight="1" x14ac:dyDescent="0.25">
      <c r="A55" s="46"/>
      <c r="B55" s="55"/>
      <c r="C55" s="20" t="str">
        <f>IF($D$2="Brazilian Portuguese",'H Business Income'!C55,'H Business Income'!I55)</f>
        <v>Column 1</v>
      </c>
      <c r="D55" s="20" t="str">
        <f>IF($D$2="Brazilian Portuguese",'H Business Income'!D55,'H Business Income'!J55)</f>
        <v>Column 2</v>
      </c>
      <c r="E55" s="46"/>
      <c r="F55" s="46"/>
      <c r="G55" s="46"/>
      <c r="H55" s="46"/>
      <c r="I55" s="46"/>
      <c r="J55" s="46"/>
      <c r="K55" s="46"/>
      <c r="L55" s="46"/>
      <c r="M55" s="46"/>
      <c r="N55" s="46"/>
      <c r="O55" s="46"/>
      <c r="P55" s="46"/>
      <c r="Q55" s="46"/>
      <c r="R55" s="46"/>
      <c r="S55" s="46"/>
      <c r="T55" s="46"/>
      <c r="U55" s="46"/>
      <c r="V55" s="46"/>
      <c r="W55" s="46"/>
      <c r="X55" s="46"/>
      <c r="Y55" s="46"/>
      <c r="Z55" s="46"/>
    </row>
    <row r="56" spans="1:26" ht="30" customHeight="1" x14ac:dyDescent="0.25">
      <c r="A56" s="46"/>
      <c r="B56" s="46"/>
      <c r="C56" s="21" t="str">
        <f>IF($D$2="Brazilian Portuguese",'H Business Income'!C56,'H Business Income'!I56)</f>
        <v>Total Amount including GST/HST</v>
      </c>
      <c r="D56" s="21" t="str">
        <f>IF($D$2="Brazilian Portuguese",'H Business Income'!D56,'H Business Income'!J56)</f>
        <v>GST/HST included in Column 1</v>
      </c>
      <c r="E56" s="46"/>
      <c r="F56" s="46"/>
      <c r="G56" s="46"/>
      <c r="H56" s="46"/>
      <c r="I56" s="46"/>
      <c r="J56" s="46"/>
      <c r="K56" s="46"/>
      <c r="L56" s="46"/>
      <c r="M56" s="46"/>
      <c r="N56" s="46"/>
      <c r="O56" s="46"/>
      <c r="P56" s="46"/>
      <c r="Q56" s="46"/>
      <c r="R56" s="46"/>
      <c r="S56" s="46"/>
      <c r="T56" s="46"/>
      <c r="U56" s="46"/>
      <c r="V56" s="46"/>
      <c r="W56" s="46"/>
      <c r="X56" s="46"/>
      <c r="Y56" s="46"/>
      <c r="Z56" s="46"/>
    </row>
    <row r="57" spans="1:26" ht="28.5" customHeight="1" x14ac:dyDescent="0.25">
      <c r="A57" s="46"/>
      <c r="B57" s="2" t="str">
        <f>IF($D$2="Brazilian Portuguese",'H Business Income'!B57,'H Business Income'!H57)</f>
        <v>Cost of goods sold (if any)</v>
      </c>
      <c r="C57" s="57"/>
      <c r="D57" s="57"/>
      <c r="E57" s="46"/>
      <c r="F57" s="46"/>
      <c r="G57" s="46"/>
      <c r="H57" s="46"/>
      <c r="I57" s="46"/>
      <c r="J57" s="46"/>
      <c r="K57" s="46"/>
      <c r="L57" s="46"/>
      <c r="M57" s="46"/>
      <c r="N57" s="46"/>
      <c r="O57" s="46"/>
      <c r="P57" s="46"/>
      <c r="Q57" s="46"/>
      <c r="R57" s="46"/>
      <c r="S57" s="46"/>
      <c r="T57" s="46"/>
      <c r="U57" s="46"/>
      <c r="V57" s="46"/>
      <c r="W57" s="46"/>
      <c r="X57" s="46"/>
      <c r="Y57" s="46"/>
      <c r="Z57" s="46"/>
    </row>
    <row r="58" spans="1:26" ht="28.5" customHeight="1" x14ac:dyDescent="0.25">
      <c r="A58" s="46"/>
      <c r="B58" s="2" t="str">
        <f>IF($D$2="Brazilian Portuguese",'H Business Income'!B58,'H Business Income'!H58)</f>
        <v>Contractors / Salaries paid</v>
      </c>
      <c r="C58" s="57"/>
      <c r="D58" s="57"/>
      <c r="E58" s="46"/>
      <c r="F58" s="46"/>
      <c r="G58" s="46"/>
      <c r="H58" s="46"/>
      <c r="I58" s="46"/>
      <c r="J58" s="46"/>
      <c r="K58" s="46"/>
      <c r="L58" s="46"/>
      <c r="M58" s="46"/>
      <c r="N58" s="46"/>
      <c r="O58" s="46"/>
      <c r="P58" s="46"/>
      <c r="Q58" s="46"/>
      <c r="R58" s="46"/>
      <c r="S58" s="46"/>
      <c r="T58" s="46"/>
      <c r="U58" s="46"/>
      <c r="V58" s="46"/>
      <c r="W58" s="46"/>
      <c r="X58" s="46"/>
      <c r="Y58" s="46"/>
      <c r="Z58" s="46"/>
    </row>
    <row r="59" spans="1:26" ht="28.5" customHeight="1" x14ac:dyDescent="0.25">
      <c r="A59" s="46"/>
      <c r="B59" s="2" t="str">
        <f>IF($D$2="Brazilian Portuguese",'H Business Income'!B59,'H Business Income'!H59)</f>
        <v>Insurance</v>
      </c>
      <c r="C59" s="57"/>
      <c r="D59" s="57"/>
      <c r="E59" s="46"/>
      <c r="F59" s="46"/>
      <c r="G59" s="46"/>
      <c r="H59" s="46"/>
      <c r="I59" s="46"/>
      <c r="J59" s="46"/>
      <c r="K59" s="46"/>
      <c r="L59" s="46"/>
      <c r="M59" s="46"/>
      <c r="N59" s="46"/>
      <c r="O59" s="46"/>
      <c r="P59" s="46"/>
      <c r="Q59" s="46"/>
      <c r="R59" s="46"/>
      <c r="S59" s="46"/>
      <c r="T59" s="46"/>
      <c r="U59" s="46"/>
      <c r="V59" s="46"/>
      <c r="W59" s="46"/>
      <c r="X59" s="46"/>
      <c r="Y59" s="46"/>
      <c r="Z59" s="46"/>
    </row>
    <row r="60" spans="1:26" ht="28.5" customHeight="1" x14ac:dyDescent="0.25">
      <c r="A60" s="46"/>
      <c r="B60" s="2" t="str">
        <f>IF($D$2="Brazilian Portuguese",'H Business Income'!B60,'H Business Income'!H60)</f>
        <v>Bank fees</v>
      </c>
      <c r="C60" s="57"/>
      <c r="D60" s="57"/>
      <c r="E60" s="46"/>
      <c r="F60" s="46"/>
      <c r="G60" s="46"/>
      <c r="H60" s="46"/>
      <c r="I60" s="46"/>
      <c r="J60" s="46"/>
      <c r="K60" s="46"/>
      <c r="L60" s="46"/>
      <c r="M60" s="46"/>
      <c r="N60" s="46"/>
      <c r="O60" s="46"/>
      <c r="P60" s="46"/>
      <c r="Q60" s="46"/>
      <c r="R60" s="46"/>
      <c r="S60" s="46"/>
      <c r="T60" s="46"/>
      <c r="U60" s="46"/>
      <c r="V60" s="46"/>
      <c r="W60" s="46"/>
      <c r="X60" s="46"/>
      <c r="Y60" s="46"/>
      <c r="Z60" s="46"/>
    </row>
    <row r="61" spans="1:26" ht="28.5" customHeight="1" x14ac:dyDescent="0.25">
      <c r="A61" s="46"/>
      <c r="B61" s="2" t="str">
        <f>IF($D$2="Brazilian Portuguese",'H Business Income'!B61,'H Business Income'!H61)</f>
        <v>Delivery</v>
      </c>
      <c r="C61" s="57"/>
      <c r="D61" s="57"/>
      <c r="E61" s="46"/>
      <c r="F61" s="46"/>
      <c r="G61" s="46"/>
      <c r="H61" s="46"/>
      <c r="I61" s="46"/>
      <c r="J61" s="46"/>
      <c r="K61" s="46"/>
      <c r="L61" s="46"/>
      <c r="M61" s="46"/>
      <c r="N61" s="46"/>
      <c r="O61" s="46"/>
      <c r="P61" s="46"/>
      <c r="Q61" s="46"/>
      <c r="R61" s="46"/>
      <c r="S61" s="46"/>
      <c r="T61" s="46"/>
      <c r="U61" s="46"/>
      <c r="V61" s="46"/>
      <c r="W61" s="46"/>
      <c r="X61" s="46"/>
      <c r="Y61" s="46"/>
      <c r="Z61" s="46"/>
    </row>
    <row r="62" spans="1:26" ht="28.5" customHeight="1" x14ac:dyDescent="0.25">
      <c r="A62" s="46"/>
      <c r="B62" s="2" t="str">
        <f>IF($D$2="Brazilian Portuguese",'H Business Income'!B62,'H Business Income'!H62)</f>
        <v>Meals and entertainment (only with clients)</v>
      </c>
      <c r="C62" s="57"/>
      <c r="D62" s="57"/>
      <c r="E62" s="46"/>
      <c r="F62" s="46"/>
      <c r="G62" s="46"/>
      <c r="H62" s="46"/>
      <c r="I62" s="46"/>
      <c r="J62" s="46"/>
      <c r="K62" s="46"/>
      <c r="L62" s="46"/>
      <c r="M62" s="46"/>
      <c r="N62" s="46"/>
      <c r="O62" s="46"/>
      <c r="P62" s="46"/>
      <c r="Q62" s="46"/>
      <c r="R62" s="46"/>
      <c r="S62" s="46"/>
      <c r="T62" s="46"/>
      <c r="U62" s="46"/>
      <c r="V62" s="46"/>
      <c r="W62" s="46"/>
      <c r="X62" s="46"/>
      <c r="Y62" s="46"/>
      <c r="Z62" s="46"/>
    </row>
    <row r="63" spans="1:26" ht="28.5" customHeight="1" x14ac:dyDescent="0.25">
      <c r="A63" s="46"/>
      <c r="B63" s="2" t="str">
        <f>IF($D$2="Brazilian Portuguese",'H Business Income'!B63,'H Business Income'!H63)</f>
        <v>Office Supplies</v>
      </c>
      <c r="C63" s="57"/>
      <c r="D63" s="57"/>
      <c r="E63" s="46"/>
      <c r="F63" s="46"/>
      <c r="G63" s="46"/>
      <c r="H63" s="46"/>
      <c r="I63" s="46"/>
      <c r="J63" s="46"/>
      <c r="K63" s="46"/>
      <c r="L63" s="46"/>
      <c r="M63" s="46"/>
      <c r="N63" s="46"/>
      <c r="O63" s="46"/>
      <c r="P63" s="46"/>
      <c r="Q63" s="46"/>
      <c r="R63" s="46"/>
      <c r="S63" s="46"/>
      <c r="T63" s="46"/>
      <c r="U63" s="46"/>
      <c r="V63" s="46"/>
      <c r="W63" s="46"/>
      <c r="X63" s="46"/>
      <c r="Y63" s="46"/>
      <c r="Z63" s="46"/>
    </row>
    <row r="64" spans="1:26" ht="28.5" customHeight="1" x14ac:dyDescent="0.25">
      <c r="A64" s="46"/>
      <c r="B64" s="2" t="str">
        <f>IF($D$2="Brazilian Portuguese",'H Business Income'!B64,'H Business Income'!H64)</f>
        <v>Legal and Accounting fees</v>
      </c>
      <c r="C64" s="57"/>
      <c r="D64" s="57"/>
      <c r="E64" s="46"/>
      <c r="F64" s="46"/>
      <c r="G64" s="46"/>
      <c r="H64" s="46"/>
      <c r="I64" s="46"/>
      <c r="J64" s="46"/>
      <c r="K64" s="46"/>
      <c r="L64" s="46"/>
      <c r="M64" s="46"/>
      <c r="N64" s="46"/>
      <c r="O64" s="46"/>
      <c r="P64" s="46"/>
      <c r="Q64" s="46"/>
      <c r="R64" s="46"/>
      <c r="S64" s="46"/>
      <c r="T64" s="46"/>
      <c r="U64" s="46"/>
      <c r="V64" s="46"/>
      <c r="W64" s="46"/>
      <c r="X64" s="46"/>
      <c r="Y64" s="46"/>
      <c r="Z64" s="46"/>
    </row>
    <row r="65" spans="1:26" ht="28.5" customHeight="1" x14ac:dyDescent="0.25">
      <c r="A65" s="46"/>
      <c r="B65" s="2" t="str">
        <f>IF($D$2="Brazilian Portuguese",'H Business Income'!B65,'H Business Income'!H65)</f>
        <v>Advertising</v>
      </c>
      <c r="C65" s="57"/>
      <c r="D65" s="57"/>
      <c r="E65" s="46"/>
      <c r="F65" s="46"/>
      <c r="G65" s="46"/>
      <c r="H65" s="46"/>
      <c r="I65" s="46"/>
      <c r="J65" s="46"/>
      <c r="K65" s="46"/>
      <c r="L65" s="46"/>
      <c r="M65" s="46"/>
      <c r="N65" s="46"/>
      <c r="O65" s="46"/>
      <c r="P65" s="46"/>
      <c r="Q65" s="46"/>
      <c r="R65" s="46"/>
      <c r="S65" s="46"/>
      <c r="T65" s="46"/>
      <c r="U65" s="46"/>
      <c r="V65" s="46"/>
      <c r="W65" s="46"/>
      <c r="X65" s="46"/>
      <c r="Y65" s="46"/>
      <c r="Z65" s="46"/>
    </row>
    <row r="66" spans="1:26" ht="28.5" customHeight="1" x14ac:dyDescent="0.25">
      <c r="A66" s="46"/>
      <c r="B66" s="2" t="str">
        <f>IF($D$2="Brazilian Portuguese",'H Business Income'!B66,'H Business Income'!H66)</f>
        <v>Phone</v>
      </c>
      <c r="C66" s="57"/>
      <c r="D66" s="57"/>
      <c r="E66" s="46"/>
      <c r="F66" s="46"/>
      <c r="G66" s="46"/>
      <c r="H66" s="46"/>
      <c r="I66" s="46"/>
      <c r="J66" s="46"/>
      <c r="K66" s="46"/>
      <c r="L66" s="46"/>
      <c r="M66" s="46"/>
      <c r="N66" s="46"/>
      <c r="O66" s="46"/>
      <c r="P66" s="46"/>
      <c r="Q66" s="46"/>
      <c r="R66" s="46"/>
      <c r="S66" s="46"/>
      <c r="T66" s="46"/>
      <c r="U66" s="46"/>
      <c r="V66" s="46"/>
      <c r="W66" s="46"/>
      <c r="X66" s="46"/>
      <c r="Y66" s="46"/>
      <c r="Z66" s="46"/>
    </row>
    <row r="67" spans="1:26" ht="28.5" customHeight="1" x14ac:dyDescent="0.25">
      <c r="A67" s="46"/>
      <c r="B67" s="2" t="str">
        <f>IF($D$2="Brazilian Portuguese",'H Business Income'!B67,'H Business Income'!H67)</f>
        <v>Other (include details)</v>
      </c>
      <c r="C67" s="57"/>
      <c r="D67" s="57"/>
      <c r="E67" s="46"/>
      <c r="F67" s="46"/>
      <c r="G67" s="46"/>
      <c r="H67" s="46"/>
      <c r="I67" s="46"/>
      <c r="J67" s="46"/>
      <c r="K67" s="46"/>
      <c r="L67" s="46"/>
      <c r="M67" s="46"/>
      <c r="N67" s="46"/>
      <c r="O67" s="46"/>
      <c r="P67" s="46"/>
      <c r="Q67" s="46"/>
      <c r="R67" s="46"/>
      <c r="S67" s="46"/>
      <c r="T67" s="46"/>
      <c r="U67" s="46"/>
      <c r="V67" s="46"/>
      <c r="W67" s="46"/>
      <c r="X67" s="46"/>
      <c r="Y67" s="46"/>
      <c r="Z67" s="46"/>
    </row>
    <row r="68" spans="1:26" ht="33" customHeight="1" x14ac:dyDescent="0.25">
      <c r="A68" s="46"/>
      <c r="B68" s="23" t="str">
        <f>IF($D$2="Brazilian Portuguese",'H Business Income'!B68,'H Business Income'!H68)</f>
        <v>Total</v>
      </c>
      <c r="C68" s="24">
        <f t="shared" ref="C68:D68" si="0">SUM(C57:C67)</f>
        <v>0</v>
      </c>
      <c r="D68" s="24">
        <f t="shared" si="0"/>
        <v>0</v>
      </c>
      <c r="E68" s="46"/>
      <c r="F68" s="46"/>
      <c r="G68" s="46"/>
      <c r="H68" s="46"/>
      <c r="I68" s="46"/>
      <c r="J68" s="46"/>
      <c r="K68" s="46"/>
      <c r="L68" s="46"/>
      <c r="M68" s="46"/>
      <c r="N68" s="46"/>
      <c r="O68" s="46"/>
      <c r="P68" s="46"/>
      <c r="Q68" s="46"/>
      <c r="R68" s="46"/>
      <c r="S68" s="46"/>
      <c r="T68" s="46"/>
      <c r="U68" s="46"/>
      <c r="V68" s="46"/>
      <c r="W68" s="46"/>
      <c r="X68" s="46"/>
      <c r="Y68" s="46"/>
      <c r="Z68" s="46"/>
    </row>
    <row r="69" spans="1:26" ht="14.25" customHeight="1" x14ac:dyDescent="0.25"/>
    <row r="70" spans="1:26" ht="25.5" customHeight="1" x14ac:dyDescent="0.25">
      <c r="B70" s="14" t="str">
        <f>IF($D$2="Brazilian Portuguese",'H Business Income'!B70,'H Business Income'!H70)</f>
        <v>Home office Expenses</v>
      </c>
      <c r="C70" s="54"/>
      <c r="D70" s="54"/>
      <c r="E70" s="58"/>
      <c r="F70" s="58"/>
    </row>
    <row r="71" spans="1:26" ht="25.5" customHeight="1" x14ac:dyDescent="0.25">
      <c r="B71" s="2" t="str">
        <f>IF($D$2="Brazilian Portuguese",'H Business Income'!B71,'H Business Income'!H71)</f>
        <v>Fill in this section only if you have performed your activity from your home.</v>
      </c>
      <c r="E71" s="58"/>
      <c r="F71" s="58"/>
    </row>
    <row r="72" spans="1:26" ht="25.5" customHeight="1" x14ac:dyDescent="0.25">
      <c r="B72" s="2" t="str">
        <f>IF($D$2="Brazilian Portuguese",'H Business Income'!B72,'H Business Income'!H72)</f>
        <v>If you've lived in more than one home this year, duplicate this entire section.</v>
      </c>
      <c r="E72" s="58"/>
      <c r="F72" s="58"/>
    </row>
    <row r="73" spans="1:26" ht="24.75" customHeight="1" x14ac:dyDescent="0.25">
      <c r="B73" s="59"/>
    </row>
    <row r="74" spans="1:26" ht="18.75" customHeight="1" x14ac:dyDescent="0.25">
      <c r="B74" s="77" t="str">
        <f>IF($D$2="Brazilian Portuguese",'H Business Income'!B74,'H Business Income'!H74)</f>
        <v>Note: To claim this deduction, all the fields need to be filled out.</v>
      </c>
    </row>
    <row r="75" spans="1:26" ht="77.25" customHeight="1" x14ac:dyDescent="0.25">
      <c r="B75" s="17" t="str">
        <f>IF($D$2="Brazilian Portuguese",'H Business Income'!B75,'H Business Income'!H75)</f>
        <v>Does your office use a designated or shared space in your home? Designated example: If you have a desk or room that is used exclusively for your work. Shared example: You use the only dining table in your home to work only for a certain number of hours per day/week.</v>
      </c>
      <c r="C75" s="88" t="str">
        <f>IF($D$2="Brazilian Portuguese",'H Business Income'!C75,'H Business Income'!I75)</f>
        <v>Select one option</v>
      </c>
      <c r="D75" s="80">
        <f>IF($D$2="Brazilian Portuguese",'H Business Income'!D75,'H Business Income'!J75)</f>
        <v>0</v>
      </c>
    </row>
    <row r="76" spans="1:26" ht="40.5" customHeight="1" x14ac:dyDescent="0.25">
      <c r="B76" s="17" t="str">
        <f>IF($D$2="Brazilian Portuguese",'H Business Income'!B76,'H Business Income'!H76)</f>
        <v>Only if you entered Shared above: Enter the number of hours used per week:</v>
      </c>
      <c r="C76" s="81">
        <v>0</v>
      </c>
      <c r="D76" s="80"/>
    </row>
    <row r="77" spans="1:26" ht="13.5" customHeight="1" x14ac:dyDescent="0.25">
      <c r="D77" s="58"/>
    </row>
    <row r="78" spans="1:26" ht="13.5" customHeight="1" x14ac:dyDescent="0.25"/>
    <row r="79" spans="1:26" ht="25.5" customHeight="1" x14ac:dyDescent="0.25">
      <c r="A79" s="46"/>
      <c r="B79" s="2" t="str">
        <f>IF($D$2="Brazilian Portuguese",'H Business Income'!B79,'H Business Income'!H79)</f>
        <v>Total area of your home</v>
      </c>
      <c r="C79" s="60">
        <v>0</v>
      </c>
      <c r="D79" s="89" t="str">
        <f>IF($D$2="Brazilian Portuguese",'H Business Income'!D79,'H Business Income'!J79)</f>
        <v>Select one option</v>
      </c>
      <c r="E79" s="46"/>
      <c r="F79" s="46"/>
      <c r="G79" s="46"/>
      <c r="H79" s="46"/>
      <c r="I79" s="46"/>
      <c r="J79" s="46"/>
      <c r="K79" s="46"/>
      <c r="L79" s="46"/>
      <c r="M79" s="46"/>
      <c r="N79" s="46"/>
      <c r="O79" s="46"/>
      <c r="P79" s="46"/>
      <c r="Q79" s="46"/>
      <c r="R79" s="46"/>
      <c r="S79" s="46"/>
      <c r="T79" s="46"/>
      <c r="U79" s="46"/>
      <c r="V79" s="46"/>
      <c r="W79" s="46"/>
      <c r="X79" s="46"/>
      <c r="Y79" s="46"/>
      <c r="Z79" s="46"/>
    </row>
    <row r="80" spans="1:26" ht="25.5" customHeight="1" x14ac:dyDescent="0.25">
      <c r="A80" s="46"/>
      <c r="B80" s="2" t="str">
        <f>IF($D$2="Brazilian Portuguese",'H Business Income'!B80,'H Business Income'!H80)</f>
        <v>Area of home used for workspace</v>
      </c>
      <c r="C80" s="60">
        <v>0</v>
      </c>
      <c r="D80" s="90">
        <f>IF($D$2="Brazilian Portuguese",'H Business Income'!D80,'H Business Income'!J80)</f>
        <v>0</v>
      </c>
      <c r="E80" s="46"/>
      <c r="F80" s="46"/>
      <c r="G80" s="46"/>
      <c r="H80" s="46"/>
      <c r="I80" s="46"/>
      <c r="J80" s="46"/>
      <c r="K80" s="46"/>
      <c r="L80" s="46"/>
      <c r="M80" s="46"/>
      <c r="N80" s="46"/>
      <c r="O80" s="46"/>
      <c r="P80" s="46"/>
      <c r="Q80" s="46"/>
      <c r="R80" s="46"/>
      <c r="S80" s="46"/>
      <c r="T80" s="46"/>
      <c r="U80" s="46"/>
      <c r="V80" s="46"/>
      <c r="W80" s="46"/>
      <c r="X80" s="46"/>
      <c r="Y80" s="46"/>
      <c r="Z80" s="46"/>
    </row>
    <row r="81" spans="1:26" ht="21.75" customHeight="1" x14ac:dyDescent="0.25">
      <c r="A81" s="46"/>
      <c r="B81" s="46"/>
      <c r="C81" s="61"/>
      <c r="D81" s="46"/>
      <c r="E81" s="46"/>
      <c r="F81" s="46"/>
      <c r="G81" s="46"/>
      <c r="H81" s="46"/>
      <c r="I81" s="46"/>
      <c r="J81" s="46"/>
      <c r="K81" s="46"/>
      <c r="L81" s="46"/>
      <c r="M81" s="46"/>
      <c r="N81" s="46"/>
      <c r="O81" s="46"/>
      <c r="P81" s="46"/>
      <c r="Q81" s="46"/>
      <c r="R81" s="46"/>
      <c r="S81" s="46"/>
      <c r="T81" s="46"/>
      <c r="U81" s="46"/>
      <c r="V81" s="46"/>
      <c r="W81" s="46"/>
      <c r="X81" s="46"/>
      <c r="Y81" s="46"/>
      <c r="Z81" s="46"/>
    </row>
    <row r="82" spans="1:26" ht="42" customHeight="1" x14ac:dyDescent="0.25">
      <c r="A82" s="46"/>
      <c r="B82" s="86" t="str">
        <f>IF($D$2="Brazilian Portuguese",'H Business Income'!B82,'H Business Income'!H82)</f>
        <v>In the table below, enter the total of each expense for the entire year (entire amount). This total will be applied proportionally to the area used and the time of use of your home office.</v>
      </c>
      <c r="C82" s="83">
        <f>IF($D$2="Brazilian Portuguese",'H Business Income'!C82,'H Business Income'!I82)</f>
        <v>0</v>
      </c>
      <c r="D82" s="83">
        <f>IF($D$2="Brazilian Portuguese",'H Business Income'!D82,'H Business Income'!J82)</f>
        <v>0</v>
      </c>
      <c r="E82" s="46"/>
      <c r="F82" s="46"/>
      <c r="G82" s="46"/>
      <c r="H82" s="46"/>
      <c r="I82" s="46"/>
      <c r="J82" s="46"/>
      <c r="K82" s="46"/>
      <c r="L82" s="46"/>
      <c r="M82" s="46"/>
      <c r="N82" s="46"/>
      <c r="O82" s="46"/>
      <c r="P82" s="46"/>
      <c r="Q82" s="46"/>
      <c r="R82" s="46"/>
      <c r="S82" s="46"/>
      <c r="T82" s="46"/>
      <c r="U82" s="46"/>
      <c r="V82" s="46"/>
      <c r="W82" s="46"/>
      <c r="X82" s="46"/>
      <c r="Y82" s="46"/>
      <c r="Z82" s="46"/>
    </row>
    <row r="83" spans="1:26" ht="33" customHeight="1" x14ac:dyDescent="0.25">
      <c r="A83" s="62"/>
      <c r="B83" s="86" t="str">
        <f>IF($D$2="Brazilian Portuguese",'H Business Income'!B83,'H Business Income'!H83)</f>
        <v>If you have not worked the full year for this employer, inform only the expeses incurred during the employment period.</v>
      </c>
      <c r="C83" s="83">
        <f>IF($D$2="Brazilian Portuguese",'H Business Income'!C83,'H Business Income'!I83)</f>
        <v>0</v>
      </c>
      <c r="D83" s="83">
        <f>IF($D$2="Brazilian Portuguese",'H Business Income'!D83,'H Business Income'!J83)</f>
        <v>0</v>
      </c>
      <c r="E83" s="62"/>
      <c r="F83" s="62"/>
      <c r="G83" s="62"/>
      <c r="H83" s="49"/>
      <c r="I83" s="49"/>
      <c r="J83" s="49"/>
      <c r="K83" s="49"/>
      <c r="L83" s="49"/>
      <c r="M83" s="49"/>
      <c r="N83" s="62"/>
      <c r="O83" s="62"/>
      <c r="P83" s="62"/>
      <c r="Q83" s="62"/>
      <c r="R83" s="62"/>
      <c r="S83" s="62"/>
      <c r="T83" s="62"/>
      <c r="U83" s="62"/>
      <c r="V83" s="62"/>
      <c r="W83" s="62"/>
      <c r="X83" s="62"/>
      <c r="Y83" s="62"/>
      <c r="Z83" s="62"/>
    </row>
    <row r="84" spans="1:26" ht="14.25" customHeight="1" x14ac:dyDescent="0.25">
      <c r="H84" s="46"/>
      <c r="I84" s="46"/>
      <c r="J84" s="46"/>
      <c r="K84" s="46"/>
      <c r="L84" s="46"/>
      <c r="M84" s="46"/>
    </row>
    <row r="85" spans="1:26" ht="16.5" customHeight="1" x14ac:dyDescent="0.25">
      <c r="C85" s="20" t="str">
        <f>IF($D$2="Brazilian Portuguese",'H Business Income'!C85,'H Business Income'!I85)</f>
        <v>Column 1</v>
      </c>
      <c r="D85" s="20" t="str">
        <f>IF($D$2="Brazilian Portuguese",'H Business Income'!D85,'H Business Income'!J85)</f>
        <v>Column 2</v>
      </c>
      <c r="H85" s="46"/>
      <c r="I85" s="46"/>
      <c r="J85" s="46"/>
      <c r="K85" s="46"/>
      <c r="L85" s="46"/>
      <c r="M85" s="46"/>
    </row>
    <row r="86" spans="1:26" ht="32.25" customHeight="1" x14ac:dyDescent="0.25">
      <c r="A86" s="46"/>
      <c r="B86" s="46"/>
      <c r="C86" s="21" t="str">
        <f>IF($D$2="Brazilian Portuguese",'H Business Income'!C86,'H Business Income'!I86)</f>
        <v>Total Amount including GST/HST</v>
      </c>
      <c r="D86" s="21" t="str">
        <f>IF($D$2="Brazilian Portuguese",'H Business Income'!D86,'H Business Income'!J86)</f>
        <v>GST/HST included in Column 1</v>
      </c>
      <c r="E86" s="46"/>
      <c r="F86" s="46"/>
      <c r="G86" s="46"/>
      <c r="H86" s="46"/>
      <c r="I86" s="46"/>
      <c r="J86" s="46"/>
      <c r="K86" s="46"/>
      <c r="L86" s="46"/>
      <c r="M86" s="46"/>
      <c r="N86" s="46"/>
      <c r="O86" s="46"/>
      <c r="P86" s="46"/>
      <c r="Q86" s="46"/>
      <c r="R86" s="46"/>
      <c r="S86" s="46"/>
      <c r="T86" s="46"/>
      <c r="U86" s="46"/>
      <c r="V86" s="46"/>
      <c r="W86" s="46"/>
      <c r="X86" s="46"/>
      <c r="Y86" s="46"/>
      <c r="Z86" s="46"/>
    </row>
    <row r="87" spans="1:26" ht="28.5" customHeight="1" x14ac:dyDescent="0.25">
      <c r="A87" s="46"/>
      <c r="B87" s="30" t="str">
        <f>IF($D$2="Brazilian Portuguese",'H Business Income'!B87,'H Business Income'!H87)</f>
        <v>Heat</v>
      </c>
      <c r="C87" s="57"/>
      <c r="D87" s="57"/>
      <c r="E87" s="46"/>
      <c r="F87" s="46"/>
      <c r="G87" s="46"/>
      <c r="H87" s="46"/>
      <c r="I87" s="46"/>
      <c r="J87" s="46"/>
      <c r="K87" s="46"/>
      <c r="L87" s="46"/>
      <c r="M87" s="46"/>
      <c r="N87" s="46"/>
      <c r="O87" s="46"/>
      <c r="P87" s="46"/>
      <c r="Q87" s="46"/>
      <c r="R87" s="46"/>
      <c r="S87" s="46"/>
      <c r="T87" s="46"/>
      <c r="U87" s="46"/>
      <c r="V87" s="46"/>
      <c r="W87" s="46"/>
      <c r="X87" s="46"/>
      <c r="Y87" s="46"/>
      <c r="Z87" s="46"/>
    </row>
    <row r="88" spans="1:26" ht="28.5" customHeight="1" x14ac:dyDescent="0.25">
      <c r="A88" s="46"/>
      <c r="B88" s="30" t="str">
        <f>IF($D$2="Brazilian Portuguese",'H Business Income'!B88,'H Business Income'!H88)</f>
        <v>Electricity</v>
      </c>
      <c r="C88" s="57"/>
      <c r="D88" s="57"/>
      <c r="E88" s="46"/>
      <c r="F88" s="46"/>
      <c r="G88" s="46"/>
      <c r="H88" s="46"/>
      <c r="I88" s="46"/>
      <c r="J88" s="46"/>
      <c r="K88" s="46"/>
      <c r="L88" s="46"/>
      <c r="M88" s="46"/>
      <c r="N88" s="46"/>
      <c r="O88" s="46"/>
      <c r="P88" s="46"/>
      <c r="Q88" s="46"/>
      <c r="R88" s="46"/>
      <c r="S88" s="46"/>
      <c r="T88" s="46"/>
      <c r="U88" s="46"/>
      <c r="V88" s="46"/>
      <c r="W88" s="46"/>
      <c r="X88" s="46"/>
      <c r="Y88" s="46"/>
      <c r="Z88" s="46"/>
    </row>
    <row r="89" spans="1:26" ht="28.5" customHeight="1" x14ac:dyDescent="0.25">
      <c r="A89" s="46"/>
      <c r="B89" s="30" t="str">
        <f>IF($D$2="Brazilian Portuguese",'H Business Income'!B89,'H Business Income'!H89)</f>
        <v>Insurance</v>
      </c>
      <c r="C89" s="57"/>
      <c r="D89" s="57"/>
      <c r="E89" s="46"/>
      <c r="F89" s="46"/>
      <c r="G89" s="46"/>
      <c r="H89" s="46"/>
      <c r="I89" s="46"/>
      <c r="J89" s="46"/>
      <c r="K89" s="46"/>
      <c r="L89" s="46"/>
      <c r="M89" s="46"/>
      <c r="N89" s="46"/>
      <c r="O89" s="46"/>
      <c r="P89" s="46"/>
      <c r="Q89" s="46"/>
      <c r="R89" s="46"/>
      <c r="S89" s="46"/>
      <c r="T89" s="46"/>
      <c r="U89" s="46"/>
      <c r="V89" s="46"/>
      <c r="W89" s="46"/>
      <c r="X89" s="46"/>
      <c r="Y89" s="46"/>
      <c r="Z89" s="46"/>
    </row>
    <row r="90" spans="1:26" ht="28.5" customHeight="1" x14ac:dyDescent="0.25">
      <c r="A90" s="46"/>
      <c r="B90" s="30" t="str">
        <f>IF($D$2="Brazilian Portuguese",'H Business Income'!B90,'H Business Income'!H90)</f>
        <v>Water</v>
      </c>
      <c r="C90" s="57"/>
      <c r="D90" s="57"/>
      <c r="E90" s="46"/>
      <c r="F90" s="46"/>
      <c r="G90" s="46"/>
      <c r="H90" s="46"/>
      <c r="I90" s="46"/>
      <c r="J90" s="46"/>
      <c r="K90" s="46"/>
      <c r="L90" s="46"/>
      <c r="M90" s="46"/>
      <c r="N90" s="46"/>
      <c r="O90" s="46"/>
      <c r="P90" s="46"/>
      <c r="Q90" s="46"/>
      <c r="R90" s="46"/>
      <c r="S90" s="46"/>
      <c r="T90" s="46"/>
      <c r="U90" s="46"/>
      <c r="V90" s="46"/>
      <c r="W90" s="46"/>
      <c r="X90" s="46"/>
      <c r="Y90" s="46"/>
      <c r="Z90" s="46"/>
    </row>
    <row r="91" spans="1:26" ht="28.5" customHeight="1" x14ac:dyDescent="0.25">
      <c r="A91" s="46"/>
      <c r="B91" s="30" t="str">
        <f>IF($D$2="Brazilian Portuguese",'H Business Income'!B91,'H Business Income'!H91)</f>
        <v>Maintenance</v>
      </c>
      <c r="C91" s="57"/>
      <c r="D91" s="57"/>
      <c r="E91" s="46"/>
      <c r="F91" s="46"/>
      <c r="G91" s="46"/>
      <c r="H91" s="46"/>
      <c r="I91" s="46"/>
      <c r="J91" s="46"/>
      <c r="K91" s="46"/>
      <c r="L91" s="46"/>
      <c r="M91" s="46"/>
      <c r="N91" s="46"/>
      <c r="O91" s="46"/>
      <c r="P91" s="46"/>
      <c r="Q91" s="46"/>
      <c r="R91" s="46"/>
      <c r="S91" s="46"/>
      <c r="T91" s="46"/>
      <c r="U91" s="46"/>
      <c r="V91" s="46"/>
      <c r="W91" s="46"/>
      <c r="X91" s="46"/>
      <c r="Y91" s="46"/>
      <c r="Z91" s="46"/>
    </row>
    <row r="92" spans="1:26" ht="28.5" customHeight="1" x14ac:dyDescent="0.25">
      <c r="A92" s="46"/>
      <c r="B92" s="30" t="str">
        <f>IF($D$2="Brazilian Portuguese",'H Business Income'!B92,'H Business Income'!H92)</f>
        <v>Mortgage interest</v>
      </c>
      <c r="C92" s="57"/>
      <c r="D92" s="57"/>
      <c r="E92" s="46"/>
      <c r="F92" s="46"/>
      <c r="G92" s="46"/>
      <c r="H92" s="46"/>
      <c r="I92" s="46"/>
      <c r="J92" s="46"/>
      <c r="K92" s="46"/>
      <c r="L92" s="46"/>
      <c r="M92" s="46"/>
      <c r="N92" s="46"/>
      <c r="O92" s="46"/>
      <c r="P92" s="46"/>
      <c r="Q92" s="46"/>
      <c r="R92" s="46"/>
      <c r="S92" s="46"/>
      <c r="T92" s="46"/>
      <c r="U92" s="46"/>
      <c r="V92" s="46"/>
      <c r="W92" s="46"/>
      <c r="X92" s="46"/>
      <c r="Y92" s="46"/>
      <c r="Z92" s="46"/>
    </row>
    <row r="93" spans="1:26" ht="28.5" customHeight="1" x14ac:dyDescent="0.25">
      <c r="A93" s="46"/>
      <c r="B93" s="30" t="str">
        <f>IF($D$2="Brazilian Portuguese",'H Business Income'!B93,'H Business Income'!H93)</f>
        <v>Propery taxes</v>
      </c>
      <c r="C93" s="57"/>
      <c r="D93" s="57"/>
      <c r="E93" s="46"/>
      <c r="F93" s="46"/>
      <c r="G93" s="46"/>
      <c r="H93" s="46"/>
      <c r="I93" s="46"/>
      <c r="J93" s="46"/>
      <c r="K93" s="46"/>
      <c r="L93" s="46"/>
      <c r="M93" s="46"/>
      <c r="N93" s="46"/>
      <c r="O93" s="46"/>
      <c r="P93" s="46"/>
      <c r="Q93" s="46"/>
      <c r="R93" s="46"/>
      <c r="S93" s="46"/>
      <c r="T93" s="46"/>
      <c r="U93" s="46"/>
      <c r="V93" s="46"/>
      <c r="W93" s="46"/>
      <c r="X93" s="46"/>
      <c r="Y93" s="46"/>
      <c r="Z93" s="46"/>
    </row>
    <row r="94" spans="1:26" ht="28.5" customHeight="1" x14ac:dyDescent="0.25">
      <c r="A94" s="46"/>
      <c r="B94" s="30" t="str">
        <f>IF($D$2="Brazilian Portuguese",'H Business Income'!B94,'H Business Income'!H94)</f>
        <v>Home Internet</v>
      </c>
      <c r="C94" s="57"/>
      <c r="D94" s="57"/>
      <c r="E94" s="46"/>
      <c r="F94" s="46"/>
      <c r="G94" s="46"/>
      <c r="H94" s="46"/>
      <c r="I94" s="46"/>
      <c r="J94" s="46"/>
      <c r="K94" s="46"/>
      <c r="L94" s="46"/>
      <c r="M94" s="46"/>
      <c r="N94" s="46"/>
      <c r="O94" s="46"/>
      <c r="P94" s="46"/>
      <c r="Q94" s="46"/>
      <c r="R94" s="46"/>
      <c r="S94" s="46"/>
      <c r="T94" s="46"/>
      <c r="U94" s="46"/>
      <c r="V94" s="46"/>
      <c r="W94" s="46"/>
      <c r="X94" s="46"/>
      <c r="Y94" s="46"/>
      <c r="Z94" s="46"/>
    </row>
    <row r="95" spans="1:26" ht="28.5" customHeight="1" x14ac:dyDescent="0.3">
      <c r="B95" s="30" t="str">
        <f>IF($D$2="Brazilian Portuguese",'H Business Income'!B95,'H Business Income'!H95)</f>
        <v>Rent</v>
      </c>
      <c r="C95" s="64"/>
      <c r="D95" s="64"/>
    </row>
    <row r="96" spans="1:26" ht="31.5" customHeight="1" x14ac:dyDescent="0.25">
      <c r="B96" s="23" t="str">
        <f>IF($D$2="Brazilian Portuguese",'H Business Income'!B96,'H Business Income'!H96)</f>
        <v>Total</v>
      </c>
      <c r="C96" s="24">
        <f t="shared" ref="C96:D96" si="1">SUM(C87:C95)</f>
        <v>0</v>
      </c>
      <c r="D96" s="24">
        <f t="shared" si="1"/>
        <v>0</v>
      </c>
    </row>
    <row r="97" spans="1:26" ht="14.25" customHeight="1" x14ac:dyDescent="0.25"/>
    <row r="98" spans="1:26" ht="14.25" customHeight="1" x14ac:dyDescent="0.25"/>
    <row r="99" spans="1:26" ht="29.25" customHeight="1" x14ac:dyDescent="0.25">
      <c r="B99" s="14" t="str">
        <f>IF($D$2="Brazilian Portuguese",'H Business Income'!B99,'H Business Income'!H99)</f>
        <v>Automobile Expenses - Car 1</v>
      </c>
      <c r="C99" s="54"/>
      <c r="D99" s="54"/>
      <c r="E99" s="58"/>
      <c r="F99" s="58"/>
    </row>
    <row r="100" spans="1:26" ht="11.25" customHeight="1" x14ac:dyDescent="0.25">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row>
    <row r="101" spans="1:26" ht="39.75" customHeight="1" x14ac:dyDescent="0.25">
      <c r="A101" s="46"/>
      <c r="B101" s="84" t="str">
        <f>IF($D$2="Brazilian Portuguese",'H Business Income'!B101,'H Business Income'!H101)</f>
        <v>Car expenses can only be deducted if the car was used directly for income generation. Ex: Visiting customers, making deliveries, etc.</v>
      </c>
      <c r="C101" s="83">
        <f>IF($D$2="Brazilian Portuguese",'H Business Income'!C101,'H Business Income'!I101)</f>
        <v>0</v>
      </c>
      <c r="D101" s="83">
        <f>IF($D$2="Brazilian Portuguese",'H Business Income'!D101,'H Business Income'!J101)</f>
        <v>0</v>
      </c>
      <c r="G101" s="46"/>
      <c r="H101" s="46"/>
      <c r="I101" s="46"/>
      <c r="J101" s="46"/>
      <c r="K101" s="46"/>
      <c r="L101" s="46"/>
      <c r="M101" s="46"/>
      <c r="N101" s="46"/>
      <c r="O101" s="46"/>
      <c r="P101" s="46"/>
      <c r="Q101" s="46"/>
      <c r="R101" s="46"/>
      <c r="S101" s="46"/>
      <c r="T101" s="46"/>
      <c r="U101" s="46"/>
      <c r="V101" s="46"/>
      <c r="W101" s="46"/>
      <c r="X101" s="46"/>
      <c r="Y101" s="46"/>
      <c r="Z101" s="46"/>
    </row>
    <row r="102" spans="1:26" ht="50.25" customHeight="1" x14ac:dyDescent="0.25">
      <c r="A102" s="46"/>
      <c r="B102" s="85" t="str">
        <f>IF($D$2="Brazilian Portuguese",'H Business Income'!B102,'H Business Income'!H102)</f>
        <v>Information: If your tax gets selected for an audit, the CRA will request a detailed logbook to prove the KM driven for work. This logbook is a table that shows details of each business trip: the initial odometer, final odometer, date and reason for the trip. See the "Logbook Template" tab</v>
      </c>
      <c r="C102" s="83">
        <f>IF($D$2="Brazilian Portuguese",'H Business Income'!C102,'H Business Income'!I102)</f>
        <v>0</v>
      </c>
      <c r="D102" s="83">
        <f>IF($D$2="Brazilian Portuguese",'H Business Income'!D102,'H Business Income'!J102)</f>
        <v>0</v>
      </c>
      <c r="E102" s="65"/>
      <c r="F102" s="65"/>
      <c r="G102" s="46"/>
      <c r="H102" s="46"/>
      <c r="I102" s="46"/>
      <c r="J102" s="46"/>
      <c r="K102" s="46"/>
      <c r="L102" s="46"/>
      <c r="M102" s="46"/>
      <c r="N102" s="46"/>
      <c r="O102" s="46"/>
      <c r="P102" s="46"/>
      <c r="Q102" s="46"/>
      <c r="R102" s="46"/>
      <c r="S102" s="46"/>
      <c r="T102" s="46"/>
      <c r="U102" s="46"/>
      <c r="V102" s="46"/>
      <c r="W102" s="46"/>
      <c r="X102" s="46"/>
      <c r="Y102" s="46"/>
      <c r="Z102" s="46"/>
    </row>
    <row r="103" spans="1:26" ht="36.75" customHeight="1" x14ac:dyDescent="0.25">
      <c r="A103" s="46"/>
      <c r="B103" s="85" t="str">
        <f>IF($D$2="Brazilian Portuguese",'H Business Income'!B103,'H Business Income'!H103)</f>
        <v>If you pay leasing, financing, bought or sold your used car for work during the year in question, please send the contract/invoice that shows the details of the transaction, number of installments, interest rate, etc.</v>
      </c>
      <c r="C103" s="83">
        <f>IF($D$2="Brazilian Portuguese",'H Business Income'!C103,'H Business Income'!I103)</f>
        <v>0</v>
      </c>
      <c r="D103" s="83">
        <f>IF($D$2="Brazilian Portuguese",'H Business Income'!D103,'H Business Income'!J103)</f>
        <v>0</v>
      </c>
      <c r="E103" s="65"/>
      <c r="F103" s="65"/>
      <c r="G103" s="46"/>
      <c r="H103" s="46"/>
      <c r="I103" s="46"/>
      <c r="J103" s="46"/>
      <c r="K103" s="46"/>
      <c r="L103" s="46"/>
      <c r="M103" s="46"/>
      <c r="N103" s="46"/>
      <c r="O103" s="46"/>
      <c r="P103" s="46"/>
      <c r="Q103" s="46"/>
      <c r="R103" s="46"/>
      <c r="S103" s="46"/>
      <c r="T103" s="46"/>
      <c r="U103" s="46"/>
      <c r="V103" s="46"/>
      <c r="W103" s="46"/>
      <c r="X103" s="46"/>
      <c r="Y103" s="46"/>
      <c r="Z103" s="46"/>
    </row>
    <row r="104" spans="1:26" ht="19.5" customHeight="1" x14ac:dyDescent="0.25">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row>
    <row r="105" spans="1:26" ht="27" customHeight="1" x14ac:dyDescent="0.25">
      <c r="A105" s="46"/>
      <c r="B105" s="2" t="str">
        <f>IF($D$2="Brazilian Portuguese",'H Business Income'!B105,'H Business Income'!H105)</f>
        <v>Car model and year:</v>
      </c>
      <c r="C105" s="79"/>
      <c r="D105" s="80"/>
      <c r="E105" s="46"/>
      <c r="F105" s="46"/>
      <c r="G105" s="46"/>
      <c r="H105" s="46"/>
      <c r="I105" s="46"/>
      <c r="J105" s="46"/>
      <c r="K105" s="46"/>
      <c r="L105" s="46"/>
      <c r="M105" s="46"/>
      <c r="N105" s="46"/>
      <c r="O105" s="46"/>
      <c r="P105" s="46"/>
      <c r="Q105" s="46"/>
      <c r="R105" s="46"/>
      <c r="S105" s="46"/>
      <c r="T105" s="46"/>
      <c r="U105" s="46"/>
      <c r="V105" s="46"/>
      <c r="W105" s="46"/>
      <c r="X105" s="46"/>
      <c r="Y105" s="46"/>
      <c r="Z105" s="46"/>
    </row>
    <row r="106" spans="1:26" ht="27" customHeight="1" x14ac:dyDescent="0.25">
      <c r="A106" s="46"/>
      <c r="B106" s="2" t="str">
        <f>IF($D$2="Brazilian Portuguese",'H Business Income'!B106,'H Business Income'!H106)</f>
        <v>Financing, leasing, or bought in cash?</v>
      </c>
      <c r="C106" s="81" t="str">
        <f>IF($D$2="Brazilian Portuguese",'H Business Income'!C106,'H Business Income'!I106)</f>
        <v>Select one option</v>
      </c>
      <c r="D106" s="80">
        <f>IF($D$2="Brazilian Portuguese",'H Business Income'!D106,'H Business Income'!J106)</f>
        <v>0</v>
      </c>
      <c r="E106" s="46"/>
      <c r="F106" s="46"/>
      <c r="G106" s="46"/>
      <c r="H106" s="46"/>
      <c r="I106" s="46"/>
      <c r="J106" s="46"/>
      <c r="K106" s="46"/>
      <c r="L106" s="46"/>
      <c r="M106" s="46"/>
      <c r="N106" s="46"/>
      <c r="O106" s="46"/>
      <c r="P106" s="46"/>
      <c r="Q106" s="46"/>
      <c r="R106" s="46"/>
      <c r="S106" s="46"/>
      <c r="T106" s="46"/>
      <c r="U106" s="46"/>
      <c r="V106" s="46"/>
      <c r="W106" s="46"/>
      <c r="X106" s="46"/>
      <c r="Y106" s="46"/>
      <c r="Z106" s="46"/>
    </row>
    <row r="107" spans="1:26" ht="27" customHeight="1" x14ac:dyDescent="0.25">
      <c r="A107" s="46"/>
      <c r="B107" s="2" t="str">
        <f>IF($D$2="Brazilian Portuguese",'H Business Income'!B107,'H Business Income'!H107)</f>
        <v>Date of purchase or start of leasing/financing?</v>
      </c>
      <c r="C107" s="79"/>
      <c r="D107" s="80"/>
      <c r="E107" s="46"/>
      <c r="F107" s="46"/>
      <c r="G107" s="46"/>
      <c r="H107" s="46"/>
      <c r="I107" s="46"/>
      <c r="J107" s="46"/>
      <c r="K107" s="46"/>
      <c r="L107" s="46"/>
      <c r="M107" s="46"/>
      <c r="N107" s="46"/>
      <c r="O107" s="46"/>
      <c r="P107" s="46"/>
      <c r="Q107" s="46"/>
      <c r="R107" s="46"/>
      <c r="S107" s="46"/>
      <c r="T107" s="46"/>
      <c r="U107" s="46"/>
      <c r="V107" s="46"/>
      <c r="W107" s="46"/>
      <c r="X107" s="46"/>
      <c r="Y107" s="46"/>
      <c r="Z107" s="46"/>
    </row>
    <row r="108" spans="1:26" ht="27" customHeight="1" x14ac:dyDescent="0.25">
      <c r="A108" s="46"/>
      <c r="B108" s="2" t="str">
        <f>IF($D$2="Brazilian Portuguese",'H Business Income'!B108,'H Business Income'!H108)</f>
        <v>Date the car was sold (If it was sold during this year)</v>
      </c>
      <c r="C108" s="79"/>
      <c r="D108" s="80"/>
      <c r="E108" s="46"/>
      <c r="F108" s="46"/>
      <c r="G108" s="46"/>
      <c r="H108" s="46"/>
      <c r="I108" s="46"/>
      <c r="J108" s="46"/>
      <c r="K108" s="46"/>
      <c r="L108" s="46"/>
      <c r="M108" s="46"/>
      <c r="N108" s="46"/>
      <c r="O108" s="46"/>
      <c r="P108" s="46"/>
      <c r="Q108" s="46"/>
      <c r="R108" s="46"/>
      <c r="S108" s="46"/>
      <c r="T108" s="46"/>
      <c r="U108" s="46"/>
      <c r="V108" s="46"/>
      <c r="W108" s="46"/>
      <c r="X108" s="46"/>
      <c r="Y108" s="46"/>
      <c r="Z108" s="46"/>
    </row>
    <row r="109" spans="1:26" ht="27" customHeight="1" x14ac:dyDescent="0.25">
      <c r="A109" s="46"/>
      <c r="B109" s="2" t="str">
        <f>IF($D$2="Brazilian Portuguese",'H Business Income'!B109,'H Business Income'!H109)</f>
        <v>Total KM driven with the car during the year (work + personal)</v>
      </c>
      <c r="C109" s="81"/>
      <c r="D109" s="80"/>
      <c r="E109" s="46"/>
      <c r="F109" s="46"/>
      <c r="G109" s="46"/>
      <c r="H109" s="46"/>
      <c r="I109" s="46"/>
      <c r="J109" s="46"/>
      <c r="K109" s="46"/>
      <c r="L109" s="46"/>
      <c r="M109" s="46"/>
      <c r="N109" s="46"/>
      <c r="O109" s="46"/>
      <c r="P109" s="46"/>
      <c r="Q109" s="46"/>
      <c r="R109" s="46"/>
      <c r="S109" s="46"/>
      <c r="T109" s="46"/>
      <c r="U109" s="46"/>
      <c r="V109" s="46"/>
      <c r="W109" s="46"/>
      <c r="X109" s="46"/>
      <c r="Y109" s="46"/>
      <c r="Z109" s="46"/>
    </row>
    <row r="110" spans="1:26" ht="27" customHeight="1" x14ac:dyDescent="0.25">
      <c r="A110" s="46"/>
      <c r="B110" s="2" t="str">
        <f>IF($D$2="Brazilian Portuguese",'H Business Income'!B110,'H Business Income'!H110)</f>
        <v>Out of this total KM, inform the KM driven for business purposes</v>
      </c>
      <c r="C110" s="81"/>
      <c r="D110" s="80"/>
      <c r="E110" s="46"/>
      <c r="F110" s="46"/>
      <c r="G110" s="46"/>
      <c r="H110" s="46"/>
      <c r="I110" s="46"/>
      <c r="J110" s="46"/>
      <c r="K110" s="46"/>
      <c r="L110" s="46"/>
      <c r="M110" s="46"/>
      <c r="N110" s="46"/>
      <c r="O110" s="46"/>
      <c r="P110" s="46"/>
      <c r="Q110" s="46"/>
      <c r="R110" s="46"/>
      <c r="S110" s="46"/>
      <c r="T110" s="46"/>
      <c r="U110" s="46"/>
      <c r="V110" s="46"/>
      <c r="W110" s="46"/>
      <c r="X110" s="46"/>
      <c r="Y110" s="46"/>
      <c r="Z110" s="46"/>
    </row>
    <row r="111" spans="1:26" ht="24.75" customHeight="1" x14ac:dyDescent="0.25">
      <c r="A111" s="46"/>
      <c r="B111" s="2" t="str">
        <f>IF($D$2="Brazilian Portuguese",'H Business Income'!B111,'H Business Income'!H111)</f>
        <v>Percentage of professional use</v>
      </c>
      <c r="C111" s="82" t="e">
        <f>C109/C110</f>
        <v>#DIV/0!</v>
      </c>
      <c r="D111" s="83"/>
      <c r="E111" s="46"/>
      <c r="F111" s="46"/>
      <c r="G111" s="46"/>
      <c r="H111" s="46"/>
      <c r="I111" s="46"/>
      <c r="J111" s="46"/>
      <c r="K111" s="46"/>
      <c r="L111" s="46"/>
      <c r="M111" s="46"/>
      <c r="N111" s="46"/>
      <c r="O111" s="46"/>
      <c r="P111" s="46"/>
      <c r="Q111" s="46"/>
      <c r="R111" s="46"/>
      <c r="S111" s="46"/>
      <c r="T111" s="46"/>
      <c r="U111" s="46"/>
      <c r="V111" s="46"/>
      <c r="W111" s="46"/>
      <c r="X111" s="46"/>
      <c r="Y111" s="46"/>
      <c r="Z111" s="46"/>
    </row>
    <row r="112" spans="1:26" ht="19.5" customHeight="1" x14ac:dyDescent="0.25">
      <c r="A112" s="46"/>
      <c r="B112" s="46"/>
      <c r="C112" s="66"/>
      <c r="D112" s="46"/>
      <c r="E112" s="46"/>
      <c r="F112" s="46"/>
      <c r="G112" s="46"/>
      <c r="H112" s="46"/>
      <c r="I112" s="46"/>
      <c r="J112" s="46"/>
      <c r="K112" s="46"/>
      <c r="L112" s="46"/>
      <c r="M112" s="46"/>
      <c r="N112" s="46"/>
      <c r="O112" s="46"/>
      <c r="P112" s="46"/>
      <c r="Q112" s="46"/>
      <c r="R112" s="46"/>
      <c r="S112" s="46"/>
      <c r="T112" s="46"/>
      <c r="U112" s="46"/>
      <c r="V112" s="46"/>
      <c r="W112" s="46"/>
      <c r="X112" s="46"/>
      <c r="Y112" s="46"/>
      <c r="Z112" s="46"/>
    </row>
    <row r="113" spans="1:26" ht="19.5" customHeight="1" x14ac:dyDescent="0.25">
      <c r="A113" s="46"/>
      <c r="B113" s="46"/>
      <c r="C113" s="20" t="str">
        <f>IF($D$2="Brazilian Portuguese",'H Business Income'!C113,'H Business Income'!I113)</f>
        <v>Column 1</v>
      </c>
      <c r="D113" s="20" t="str">
        <f>IF($D$2="Brazilian Portuguese",'H Business Income'!D113,'H Business Income'!J113)</f>
        <v>Column 2</v>
      </c>
      <c r="E113" s="46"/>
      <c r="F113" s="46"/>
      <c r="G113" s="46"/>
      <c r="H113" s="46"/>
      <c r="I113" s="46"/>
      <c r="J113" s="46"/>
      <c r="K113" s="46"/>
      <c r="L113" s="46"/>
      <c r="M113" s="46"/>
      <c r="N113" s="46"/>
      <c r="O113" s="46"/>
      <c r="P113" s="46"/>
      <c r="Q113" s="46"/>
      <c r="R113" s="46"/>
      <c r="S113" s="46"/>
      <c r="T113" s="46"/>
      <c r="U113" s="46"/>
      <c r="V113" s="46"/>
      <c r="W113" s="46"/>
      <c r="X113" s="46"/>
      <c r="Y113" s="46"/>
      <c r="Z113" s="46"/>
    </row>
    <row r="114" spans="1:26" ht="31.5" customHeight="1" x14ac:dyDescent="0.25">
      <c r="A114" s="46"/>
      <c r="B114" s="46"/>
      <c r="C114" s="21" t="str">
        <f>IF($D$2="Brazilian Portuguese",'H Business Income'!C114,'H Business Income'!I114)</f>
        <v>Total Amount including GST/HST</v>
      </c>
      <c r="D114" s="21" t="str">
        <f>IF($D$2="Brazilian Portuguese",'H Business Income'!D114,'H Business Income'!J114)</f>
        <v>GST/HST included in Column 1</v>
      </c>
      <c r="E114" s="46"/>
      <c r="F114" s="46"/>
      <c r="G114" s="46"/>
      <c r="H114" s="46"/>
      <c r="I114" s="46"/>
      <c r="J114" s="46"/>
      <c r="K114" s="46"/>
      <c r="L114" s="46"/>
      <c r="M114" s="46"/>
      <c r="N114" s="46"/>
      <c r="O114" s="46"/>
      <c r="P114" s="46"/>
      <c r="Q114" s="46"/>
      <c r="R114" s="46"/>
      <c r="S114" s="46"/>
      <c r="T114" s="46"/>
      <c r="U114" s="46"/>
      <c r="V114" s="46"/>
      <c r="W114" s="46"/>
      <c r="X114" s="46"/>
      <c r="Y114" s="46"/>
      <c r="Z114" s="46"/>
    </row>
    <row r="115" spans="1:26" ht="24.75" customHeight="1" x14ac:dyDescent="0.25">
      <c r="A115" s="46"/>
      <c r="B115" s="30" t="str">
        <f>IF($D$2="Brazilian Portuguese",'H Business Income'!B115,'H Business Income'!H115)</f>
        <v>Fuel</v>
      </c>
      <c r="C115" s="57"/>
      <c r="D115" s="57"/>
      <c r="E115" s="46"/>
      <c r="F115" s="46"/>
      <c r="G115" s="46"/>
      <c r="H115" s="46"/>
      <c r="I115" s="46"/>
      <c r="J115" s="46"/>
      <c r="K115" s="46"/>
      <c r="L115" s="46"/>
      <c r="M115" s="46"/>
      <c r="N115" s="46"/>
      <c r="O115" s="46"/>
      <c r="P115" s="46"/>
      <c r="Q115" s="46"/>
      <c r="R115" s="46"/>
      <c r="S115" s="46"/>
      <c r="T115" s="46"/>
      <c r="U115" s="46"/>
      <c r="V115" s="46"/>
      <c r="W115" s="46"/>
      <c r="X115" s="46"/>
      <c r="Y115" s="46"/>
      <c r="Z115" s="46"/>
    </row>
    <row r="116" spans="1:26" ht="24.75" customHeight="1" x14ac:dyDescent="0.25">
      <c r="A116" s="46"/>
      <c r="B116" s="30" t="str">
        <f>IF($D$2="Brazilian Portuguese",'H Business Income'!B116,'H Business Income'!H116)</f>
        <v>Maintenance</v>
      </c>
      <c r="C116" s="57"/>
      <c r="D116" s="57"/>
      <c r="E116" s="46"/>
      <c r="F116" s="46"/>
      <c r="G116" s="46"/>
      <c r="H116" s="46"/>
      <c r="I116" s="46"/>
      <c r="J116" s="46"/>
      <c r="K116" s="46"/>
      <c r="L116" s="46"/>
      <c r="M116" s="46"/>
      <c r="N116" s="46"/>
      <c r="O116" s="46"/>
      <c r="P116" s="46"/>
      <c r="Q116" s="46"/>
      <c r="R116" s="46"/>
      <c r="S116" s="46"/>
      <c r="T116" s="46"/>
      <c r="U116" s="46"/>
      <c r="V116" s="46"/>
      <c r="W116" s="46"/>
      <c r="X116" s="46"/>
      <c r="Y116" s="46"/>
      <c r="Z116" s="46"/>
    </row>
    <row r="117" spans="1:26" ht="24.75" customHeight="1" x14ac:dyDescent="0.25">
      <c r="A117" s="46"/>
      <c r="B117" s="30" t="str">
        <f>IF($D$2="Brazilian Portuguese",'H Business Income'!B117,'H Business Income'!H117)</f>
        <v>Insurance</v>
      </c>
      <c r="C117" s="57"/>
      <c r="D117" s="57"/>
      <c r="E117" s="46"/>
      <c r="F117" s="46"/>
      <c r="G117" s="46"/>
      <c r="H117" s="46"/>
      <c r="I117" s="46"/>
      <c r="J117" s="46"/>
      <c r="K117" s="46"/>
      <c r="L117" s="46"/>
      <c r="M117" s="46"/>
      <c r="N117" s="46"/>
      <c r="O117" s="46"/>
      <c r="P117" s="46"/>
      <c r="Q117" s="46"/>
      <c r="R117" s="46"/>
      <c r="S117" s="46"/>
      <c r="T117" s="46"/>
      <c r="U117" s="46"/>
      <c r="V117" s="46"/>
      <c r="W117" s="46"/>
      <c r="X117" s="46"/>
      <c r="Y117" s="46"/>
      <c r="Z117" s="46"/>
    </row>
    <row r="118" spans="1:26" ht="24.75" customHeight="1" x14ac:dyDescent="0.25">
      <c r="A118" s="46"/>
      <c r="B118" s="30" t="str">
        <f>IF($D$2="Brazilian Portuguese",'H Business Income'!B118,'H Business Income'!H118)</f>
        <v>Parking (for business purpose)</v>
      </c>
      <c r="C118" s="57"/>
      <c r="D118" s="57"/>
      <c r="E118" s="46"/>
      <c r="F118" s="46"/>
      <c r="G118" s="46"/>
      <c r="H118" s="46"/>
      <c r="I118" s="46"/>
      <c r="J118" s="46"/>
      <c r="K118" s="46"/>
      <c r="L118" s="46"/>
      <c r="M118" s="46"/>
      <c r="N118" s="46"/>
      <c r="O118" s="46"/>
      <c r="P118" s="46"/>
      <c r="Q118" s="46"/>
      <c r="R118" s="46"/>
      <c r="S118" s="46"/>
      <c r="T118" s="46"/>
      <c r="U118" s="46"/>
      <c r="V118" s="46"/>
      <c r="W118" s="46"/>
      <c r="X118" s="46"/>
      <c r="Y118" s="46"/>
      <c r="Z118" s="46"/>
    </row>
    <row r="119" spans="1:26" ht="24.75" customHeight="1" x14ac:dyDescent="0.25">
      <c r="A119" s="46"/>
      <c r="B119" s="30" t="str">
        <f>IF($D$2="Brazilian Portuguese",'H Business Income'!B119,'H Business Income'!H119)</f>
        <v>Other (specify)</v>
      </c>
      <c r="C119" s="57"/>
      <c r="D119" s="57"/>
      <c r="E119" s="46"/>
      <c r="F119" s="46"/>
      <c r="G119" s="46"/>
      <c r="H119" s="46"/>
      <c r="I119" s="46"/>
      <c r="J119" s="46"/>
      <c r="K119" s="46"/>
      <c r="L119" s="46"/>
      <c r="M119" s="46"/>
      <c r="N119" s="46"/>
      <c r="O119" s="46"/>
      <c r="P119" s="46"/>
      <c r="Q119" s="46"/>
      <c r="R119" s="46"/>
      <c r="S119" s="46"/>
      <c r="T119" s="46"/>
      <c r="U119" s="46"/>
      <c r="V119" s="46"/>
      <c r="W119" s="46"/>
      <c r="X119" s="46"/>
      <c r="Y119" s="46"/>
      <c r="Z119" s="46"/>
    </row>
    <row r="120" spans="1:26" ht="24.75" customHeight="1" x14ac:dyDescent="0.25">
      <c r="A120" s="46"/>
      <c r="B120" s="63"/>
      <c r="C120" s="57"/>
      <c r="D120" s="57"/>
      <c r="E120" s="46"/>
      <c r="F120" s="46"/>
      <c r="G120" s="46"/>
      <c r="H120" s="46"/>
      <c r="I120" s="46"/>
      <c r="J120" s="46"/>
      <c r="K120" s="46"/>
      <c r="L120" s="46"/>
      <c r="M120" s="46"/>
      <c r="N120" s="46"/>
      <c r="O120" s="46"/>
      <c r="P120" s="46"/>
      <c r="Q120" s="46"/>
      <c r="R120" s="46"/>
      <c r="S120" s="46"/>
      <c r="T120" s="46"/>
      <c r="U120" s="46"/>
      <c r="V120" s="46"/>
      <c r="W120" s="46"/>
      <c r="X120" s="46"/>
      <c r="Y120" s="46"/>
      <c r="Z120" s="46"/>
    </row>
    <row r="121" spans="1:26" ht="24.75" customHeight="1" x14ac:dyDescent="0.25">
      <c r="A121" s="46"/>
      <c r="B121" s="63"/>
      <c r="C121" s="57"/>
      <c r="D121" s="57"/>
      <c r="E121" s="46"/>
      <c r="F121" s="46"/>
      <c r="G121" s="46"/>
      <c r="H121" s="46"/>
      <c r="I121" s="46"/>
      <c r="J121" s="46"/>
      <c r="K121" s="46"/>
      <c r="L121" s="46"/>
      <c r="M121" s="46"/>
      <c r="N121" s="46"/>
      <c r="O121" s="46"/>
      <c r="P121" s="46"/>
      <c r="Q121" s="46"/>
      <c r="R121" s="46"/>
      <c r="S121" s="46"/>
      <c r="T121" s="46"/>
      <c r="U121" s="46"/>
      <c r="V121" s="46"/>
      <c r="W121" s="46"/>
      <c r="X121" s="46"/>
      <c r="Y121" s="46"/>
      <c r="Z121" s="46"/>
    </row>
    <row r="122" spans="1:26" ht="27" customHeight="1" x14ac:dyDescent="0.25">
      <c r="A122" s="46"/>
      <c r="B122" s="23" t="str">
        <f>IF($D$2="Brazilian Portuguese",'H Business Income'!B122,'H Business Income'!H122)</f>
        <v>Total Car Expenses</v>
      </c>
      <c r="C122" s="24">
        <f t="shared" ref="C122:D122" si="2">SUM(C115:C121)</f>
        <v>0</v>
      </c>
      <c r="D122" s="24">
        <f t="shared" si="2"/>
        <v>0</v>
      </c>
      <c r="E122" s="46"/>
      <c r="F122" s="46"/>
      <c r="G122" s="46"/>
      <c r="H122" s="46"/>
      <c r="I122" s="46"/>
      <c r="J122" s="46"/>
      <c r="K122" s="46"/>
      <c r="L122" s="46"/>
      <c r="M122" s="46"/>
      <c r="N122" s="46"/>
      <c r="O122" s="46"/>
      <c r="P122" s="46"/>
      <c r="Q122" s="46"/>
      <c r="R122" s="46"/>
      <c r="S122" s="46"/>
      <c r="T122" s="46"/>
      <c r="U122" s="46"/>
      <c r="V122" s="46"/>
      <c r="W122" s="46"/>
      <c r="X122" s="46"/>
      <c r="Y122" s="46"/>
      <c r="Z122" s="46"/>
    </row>
    <row r="123" spans="1:26" ht="14.25" customHeight="1" x14ac:dyDescent="0.25"/>
    <row r="124" spans="1:26" ht="14.25" customHeight="1" x14ac:dyDescent="0.25"/>
    <row r="125" spans="1:26" ht="29.25" customHeight="1" x14ac:dyDescent="0.25">
      <c r="B125" s="14" t="str">
        <f>IF($D$2="Brazilian Portuguese",'H Business Income'!B125,'H Business Income'!H125)</f>
        <v>Automobile Expenses - Car 2</v>
      </c>
      <c r="C125" s="54"/>
      <c r="D125" s="54"/>
      <c r="E125" s="58"/>
      <c r="F125" s="58"/>
    </row>
    <row r="126" spans="1:26" ht="11.25" customHeight="1" x14ac:dyDescent="0.25">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row>
    <row r="127" spans="1:26" ht="39.75" customHeight="1" x14ac:dyDescent="0.25">
      <c r="A127" s="46"/>
      <c r="B127" s="84" t="str">
        <f>IF($D$2="Brazilian Portuguese",'H Business Income'!B127,'H Business Income'!H127)</f>
        <v>Car expenses can only be deducted if the car was used directly for income generation. Ex: Visiting customers, making deliveries, etc.</v>
      </c>
      <c r="C127" s="83">
        <f>IF($D$2="Brazilian Portuguese",'H Business Income'!C127,'H Business Income'!I127)</f>
        <v>0</v>
      </c>
      <c r="D127" s="83">
        <f>IF($D$2="Brazilian Portuguese",'H Business Income'!D127,'H Business Income'!J127)</f>
        <v>0</v>
      </c>
      <c r="G127" s="46"/>
      <c r="H127" s="46"/>
      <c r="I127" s="46"/>
      <c r="J127" s="46"/>
      <c r="K127" s="46"/>
      <c r="L127" s="46"/>
      <c r="M127" s="46"/>
      <c r="N127" s="46"/>
      <c r="O127" s="46"/>
      <c r="P127" s="46"/>
      <c r="Q127" s="46"/>
      <c r="R127" s="46"/>
      <c r="S127" s="46"/>
      <c r="T127" s="46"/>
      <c r="U127" s="46"/>
      <c r="V127" s="46"/>
      <c r="W127" s="46"/>
      <c r="X127" s="46"/>
      <c r="Y127" s="46"/>
      <c r="Z127" s="46"/>
    </row>
    <row r="128" spans="1:26" ht="50.25" customHeight="1" x14ac:dyDescent="0.25">
      <c r="A128" s="46"/>
      <c r="B128" s="85" t="str">
        <f>IF($D$2="Brazilian Portuguese",'H Business Income'!B128,'H Business Income'!H128)</f>
        <v>Information: If your tax gets selected for an audit, the CRA will request a detailed logbook to prove the KM driven for work. This logbook is a table that shows details of each business trip: the initial odometer, final odometer, date and reason for the trip. See the "Logbook Template" tab</v>
      </c>
      <c r="C128" s="83">
        <f>IF($D$2="Brazilian Portuguese",'H Business Income'!C128,'H Business Income'!I128)</f>
        <v>0</v>
      </c>
      <c r="D128" s="83">
        <f>IF($D$2="Brazilian Portuguese",'H Business Income'!D128,'H Business Income'!J128)</f>
        <v>0</v>
      </c>
      <c r="E128" s="65"/>
      <c r="F128" s="65"/>
      <c r="G128" s="46"/>
      <c r="H128" s="46"/>
      <c r="I128" s="46"/>
      <c r="J128" s="46"/>
      <c r="K128" s="46"/>
      <c r="L128" s="46"/>
      <c r="M128" s="46"/>
      <c r="N128" s="46"/>
      <c r="O128" s="46"/>
      <c r="P128" s="46"/>
      <c r="Q128" s="46"/>
      <c r="R128" s="46"/>
      <c r="S128" s="46"/>
      <c r="T128" s="46"/>
      <c r="U128" s="46"/>
      <c r="V128" s="46"/>
      <c r="W128" s="46"/>
      <c r="X128" s="46"/>
      <c r="Y128" s="46"/>
      <c r="Z128" s="46"/>
    </row>
    <row r="129" spans="1:26" ht="36.75" customHeight="1" x14ac:dyDescent="0.25">
      <c r="A129" s="46"/>
      <c r="B129" s="85" t="str">
        <f>IF($D$2="Brazilian Portuguese",'H Business Income'!B129,'H Business Income'!H129)</f>
        <v>If you pay leasing, financing, bought or sold your used car for work during the year in question, please send the contract/invoice that shows the details of the transaction, number of installments, interest rate, etc.</v>
      </c>
      <c r="C129" s="83">
        <f>IF($D$2="Brazilian Portuguese",'H Business Income'!C129,'H Business Income'!I129)</f>
        <v>0</v>
      </c>
      <c r="D129" s="83">
        <f>IF($D$2="Brazilian Portuguese",'H Business Income'!D129,'H Business Income'!J129)</f>
        <v>0</v>
      </c>
      <c r="E129" s="65"/>
      <c r="F129" s="65"/>
      <c r="G129" s="46"/>
      <c r="H129" s="46"/>
      <c r="I129" s="46"/>
      <c r="J129" s="46"/>
      <c r="K129" s="46"/>
      <c r="L129" s="46"/>
      <c r="M129" s="46"/>
      <c r="N129" s="46"/>
      <c r="O129" s="46"/>
      <c r="P129" s="46"/>
      <c r="Q129" s="46"/>
      <c r="R129" s="46"/>
      <c r="S129" s="46"/>
      <c r="T129" s="46"/>
      <c r="U129" s="46"/>
      <c r="V129" s="46"/>
      <c r="W129" s="46"/>
      <c r="X129" s="46"/>
      <c r="Y129" s="46"/>
      <c r="Z129" s="46"/>
    </row>
    <row r="130" spans="1:26" ht="19.5" customHeight="1" x14ac:dyDescent="0.25">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row>
    <row r="131" spans="1:26" ht="27" customHeight="1" x14ac:dyDescent="0.25">
      <c r="A131" s="46"/>
      <c r="B131" s="2" t="str">
        <f>IF($D$2="Brazilian Portuguese",'H Business Income'!B131,'H Business Income'!H131)</f>
        <v>Car model and year:</v>
      </c>
      <c r="C131" s="79"/>
      <c r="D131" s="80"/>
      <c r="E131" s="46"/>
      <c r="F131" s="46"/>
      <c r="G131" s="46"/>
      <c r="H131" s="46"/>
      <c r="I131" s="46"/>
      <c r="J131" s="46"/>
      <c r="K131" s="46"/>
      <c r="L131" s="46"/>
      <c r="M131" s="46"/>
      <c r="N131" s="46"/>
      <c r="O131" s="46"/>
      <c r="P131" s="46"/>
      <c r="Q131" s="46"/>
      <c r="R131" s="46"/>
      <c r="S131" s="46"/>
      <c r="T131" s="46"/>
      <c r="U131" s="46"/>
      <c r="V131" s="46"/>
      <c r="W131" s="46"/>
      <c r="X131" s="46"/>
      <c r="Y131" s="46"/>
      <c r="Z131" s="46"/>
    </row>
    <row r="132" spans="1:26" ht="27" customHeight="1" x14ac:dyDescent="0.25">
      <c r="A132" s="46"/>
      <c r="B132" s="2" t="str">
        <f>IF($D$2="Brazilian Portuguese",'H Business Income'!B132,'H Business Income'!H132)</f>
        <v>Financing, leasing, or bought in cash?</v>
      </c>
      <c r="C132" s="81" t="str">
        <f>IF($D$2="Brazilian Portuguese",'H Business Income'!C132,'H Business Income'!I132)</f>
        <v>Select one option</v>
      </c>
      <c r="D132" s="80">
        <f>IF($D$2="Brazilian Portuguese",'H Business Income'!D132,'H Business Income'!J132)</f>
        <v>0</v>
      </c>
      <c r="E132" s="46"/>
      <c r="F132" s="46"/>
      <c r="G132" s="46"/>
      <c r="H132" s="46"/>
      <c r="I132" s="46"/>
      <c r="J132" s="46"/>
      <c r="K132" s="46"/>
      <c r="L132" s="46"/>
      <c r="M132" s="46"/>
      <c r="N132" s="46"/>
      <c r="O132" s="46"/>
      <c r="P132" s="46"/>
      <c r="Q132" s="46"/>
      <c r="R132" s="46"/>
      <c r="S132" s="46"/>
      <c r="T132" s="46"/>
      <c r="U132" s="46"/>
      <c r="V132" s="46"/>
      <c r="W132" s="46"/>
      <c r="X132" s="46"/>
      <c r="Y132" s="46"/>
      <c r="Z132" s="46"/>
    </row>
    <row r="133" spans="1:26" ht="27" customHeight="1" x14ac:dyDescent="0.25">
      <c r="A133" s="46"/>
      <c r="B133" s="2" t="str">
        <f>IF($D$2="Brazilian Portuguese",'H Business Income'!B133,'H Business Income'!H133)</f>
        <v>Date of purchase or start of leasing/financing?</v>
      </c>
      <c r="C133" s="79"/>
      <c r="D133" s="80"/>
      <c r="E133" s="46"/>
      <c r="F133" s="46"/>
      <c r="G133" s="46"/>
      <c r="H133" s="46"/>
      <c r="I133" s="46"/>
      <c r="J133" s="46"/>
      <c r="K133" s="46"/>
      <c r="L133" s="46"/>
      <c r="M133" s="46"/>
      <c r="N133" s="46"/>
      <c r="O133" s="46"/>
      <c r="P133" s="46"/>
      <c r="Q133" s="46"/>
      <c r="R133" s="46"/>
      <c r="S133" s="46"/>
      <c r="T133" s="46"/>
      <c r="U133" s="46"/>
      <c r="V133" s="46"/>
      <c r="W133" s="46"/>
      <c r="X133" s="46"/>
      <c r="Y133" s="46"/>
      <c r="Z133" s="46"/>
    </row>
    <row r="134" spans="1:26" ht="27" customHeight="1" x14ac:dyDescent="0.25">
      <c r="A134" s="46"/>
      <c r="B134" s="2" t="str">
        <f>IF($D$2="Brazilian Portuguese",'H Business Income'!B134,'H Business Income'!H134)</f>
        <v>Date the car was sold (If it was sold during this year)</v>
      </c>
      <c r="C134" s="79"/>
      <c r="D134" s="80"/>
      <c r="E134" s="46"/>
      <c r="F134" s="46"/>
      <c r="G134" s="46"/>
      <c r="H134" s="46"/>
      <c r="I134" s="46"/>
      <c r="J134" s="46"/>
      <c r="K134" s="46"/>
      <c r="L134" s="46"/>
      <c r="M134" s="46"/>
      <c r="N134" s="46"/>
      <c r="O134" s="46"/>
      <c r="P134" s="46"/>
      <c r="Q134" s="46"/>
      <c r="R134" s="46"/>
      <c r="S134" s="46"/>
      <c r="T134" s="46"/>
      <c r="U134" s="46"/>
      <c r="V134" s="46"/>
      <c r="W134" s="46"/>
      <c r="X134" s="46"/>
      <c r="Y134" s="46"/>
      <c r="Z134" s="46"/>
    </row>
    <row r="135" spans="1:26" ht="27" customHeight="1" x14ac:dyDescent="0.25">
      <c r="A135" s="46"/>
      <c r="B135" s="2" t="str">
        <f>IF($D$2="Brazilian Portuguese",'H Business Income'!B135,'H Business Income'!H135)</f>
        <v>Total KM driven with the car during the year (work + personal)</v>
      </c>
      <c r="C135" s="81"/>
      <c r="D135" s="80"/>
      <c r="E135" s="46"/>
      <c r="F135" s="46"/>
      <c r="G135" s="46"/>
      <c r="H135" s="46"/>
      <c r="I135" s="46"/>
      <c r="J135" s="46"/>
      <c r="K135" s="46"/>
      <c r="L135" s="46"/>
      <c r="M135" s="46"/>
      <c r="N135" s="46"/>
      <c r="O135" s="46"/>
      <c r="P135" s="46"/>
      <c r="Q135" s="46"/>
      <c r="R135" s="46"/>
      <c r="S135" s="46"/>
      <c r="T135" s="46"/>
      <c r="U135" s="46"/>
      <c r="V135" s="46"/>
      <c r="W135" s="46"/>
      <c r="X135" s="46"/>
      <c r="Y135" s="46"/>
      <c r="Z135" s="46"/>
    </row>
    <row r="136" spans="1:26" ht="27" customHeight="1" x14ac:dyDescent="0.25">
      <c r="A136" s="46"/>
      <c r="B136" s="2" t="str">
        <f>IF($D$2="Brazilian Portuguese",'H Business Income'!B136,'H Business Income'!H136)</f>
        <v>Out of this total KM, inform the KM driven for business purposes</v>
      </c>
      <c r="C136" s="81"/>
      <c r="D136" s="80"/>
      <c r="E136" s="46"/>
      <c r="F136" s="46"/>
      <c r="G136" s="46"/>
      <c r="H136" s="46"/>
      <c r="I136" s="46"/>
      <c r="J136" s="46"/>
      <c r="K136" s="46"/>
      <c r="L136" s="46"/>
      <c r="M136" s="46"/>
      <c r="N136" s="46"/>
      <c r="O136" s="46"/>
      <c r="P136" s="46"/>
      <c r="Q136" s="46"/>
      <c r="R136" s="46"/>
      <c r="S136" s="46"/>
      <c r="T136" s="46"/>
      <c r="U136" s="46"/>
      <c r="V136" s="46"/>
      <c r="W136" s="46"/>
      <c r="X136" s="46"/>
      <c r="Y136" s="46"/>
      <c r="Z136" s="46"/>
    </row>
    <row r="137" spans="1:26" ht="24.75" customHeight="1" x14ac:dyDescent="0.25">
      <c r="A137" s="46"/>
      <c r="B137" s="2" t="str">
        <f>IF($D$2="Brazilian Portuguese",'H Business Income'!B137,'H Business Income'!H137)</f>
        <v>Percentage of professional use</v>
      </c>
      <c r="C137" s="82" t="e">
        <f>C135/C136</f>
        <v>#DIV/0!</v>
      </c>
      <c r="D137" s="83"/>
      <c r="E137" s="46"/>
      <c r="F137" s="46"/>
      <c r="G137" s="46"/>
      <c r="H137" s="46"/>
      <c r="I137" s="46"/>
      <c r="J137" s="46"/>
      <c r="K137" s="46"/>
      <c r="L137" s="46"/>
      <c r="M137" s="46"/>
      <c r="N137" s="46"/>
      <c r="O137" s="46"/>
      <c r="P137" s="46"/>
      <c r="Q137" s="46"/>
      <c r="R137" s="46"/>
      <c r="S137" s="46"/>
      <c r="T137" s="46"/>
      <c r="U137" s="46"/>
      <c r="V137" s="46"/>
      <c r="W137" s="46"/>
      <c r="X137" s="46"/>
      <c r="Y137" s="46"/>
      <c r="Z137" s="46"/>
    </row>
    <row r="138" spans="1:26" ht="19.5" customHeight="1" x14ac:dyDescent="0.25">
      <c r="A138" s="46"/>
      <c r="B138" s="46"/>
      <c r="C138" s="66"/>
      <c r="D138" s="46"/>
      <c r="E138" s="46"/>
      <c r="F138" s="46"/>
      <c r="G138" s="46"/>
      <c r="H138" s="46"/>
      <c r="I138" s="46"/>
      <c r="J138" s="46"/>
      <c r="K138" s="46"/>
      <c r="L138" s="46"/>
      <c r="M138" s="46"/>
      <c r="N138" s="46"/>
      <c r="O138" s="46"/>
      <c r="P138" s="46"/>
      <c r="Q138" s="46"/>
      <c r="R138" s="46"/>
      <c r="S138" s="46"/>
      <c r="T138" s="46"/>
      <c r="U138" s="46"/>
      <c r="V138" s="46"/>
      <c r="W138" s="46"/>
      <c r="X138" s="46"/>
      <c r="Y138" s="46"/>
      <c r="Z138" s="46"/>
    </row>
    <row r="139" spans="1:26" ht="19.5" customHeight="1" x14ac:dyDescent="0.25">
      <c r="A139" s="46"/>
      <c r="B139" s="46"/>
      <c r="C139" s="20" t="str">
        <f>IF($D$2="Brazilian Portuguese",'H Business Income'!C139,'H Business Income'!I139)</f>
        <v>Column 1</v>
      </c>
      <c r="D139" s="20" t="str">
        <f>IF($D$2="Brazilian Portuguese",'H Business Income'!D139,'H Business Income'!J139)</f>
        <v>Column 2</v>
      </c>
      <c r="E139" s="46"/>
      <c r="F139" s="46"/>
      <c r="G139" s="46"/>
      <c r="H139" s="46"/>
      <c r="I139" s="46"/>
      <c r="J139" s="46"/>
      <c r="K139" s="46"/>
      <c r="L139" s="46"/>
      <c r="M139" s="46"/>
      <c r="N139" s="46"/>
      <c r="O139" s="46"/>
      <c r="P139" s="46"/>
      <c r="Q139" s="46"/>
      <c r="R139" s="46"/>
      <c r="S139" s="46"/>
      <c r="T139" s="46"/>
      <c r="U139" s="46"/>
      <c r="V139" s="46"/>
      <c r="W139" s="46"/>
      <c r="X139" s="46"/>
      <c r="Y139" s="46"/>
      <c r="Z139" s="46"/>
    </row>
    <row r="140" spans="1:26" ht="31.5" customHeight="1" x14ac:dyDescent="0.25">
      <c r="A140" s="46"/>
      <c r="B140" s="46"/>
      <c r="C140" s="21" t="str">
        <f>IF($D$2="Brazilian Portuguese",'H Business Income'!C140,'H Business Income'!I140)</f>
        <v>Total Amount including GST/HST</v>
      </c>
      <c r="D140" s="21" t="str">
        <f>IF($D$2="Brazilian Portuguese",'H Business Income'!D140,'H Business Income'!J140)</f>
        <v>GST/HST included in Column 1</v>
      </c>
      <c r="E140" s="46"/>
      <c r="F140" s="46"/>
      <c r="G140" s="46"/>
      <c r="H140" s="46"/>
      <c r="I140" s="46"/>
      <c r="J140" s="46"/>
      <c r="K140" s="46"/>
      <c r="L140" s="46"/>
      <c r="M140" s="46"/>
      <c r="N140" s="46"/>
      <c r="O140" s="46"/>
      <c r="P140" s="46"/>
      <c r="Q140" s="46"/>
      <c r="R140" s="46"/>
      <c r="S140" s="46"/>
      <c r="T140" s="46"/>
      <c r="U140" s="46"/>
      <c r="V140" s="46"/>
      <c r="W140" s="46"/>
      <c r="X140" s="46"/>
      <c r="Y140" s="46"/>
      <c r="Z140" s="46"/>
    </row>
    <row r="141" spans="1:26" ht="24.75" customHeight="1" x14ac:dyDescent="0.25">
      <c r="A141" s="46"/>
      <c r="B141" s="30" t="str">
        <f>IF($D$2="Brazilian Portuguese",'H Business Income'!B141,'H Business Income'!H141)</f>
        <v>Fuel</v>
      </c>
      <c r="C141" s="57"/>
      <c r="D141" s="57"/>
      <c r="E141" s="46"/>
      <c r="F141" s="46"/>
      <c r="G141" s="46"/>
      <c r="H141" s="46"/>
      <c r="I141" s="46"/>
      <c r="J141" s="46"/>
      <c r="K141" s="46"/>
      <c r="L141" s="46"/>
      <c r="M141" s="46"/>
      <c r="N141" s="46"/>
      <c r="O141" s="46"/>
      <c r="P141" s="46"/>
      <c r="Q141" s="46"/>
      <c r="R141" s="46"/>
      <c r="S141" s="46"/>
      <c r="T141" s="46"/>
      <c r="U141" s="46"/>
      <c r="V141" s="46"/>
      <c r="W141" s="46"/>
      <c r="X141" s="46"/>
      <c r="Y141" s="46"/>
      <c r="Z141" s="46"/>
    </row>
    <row r="142" spans="1:26" ht="24.75" customHeight="1" x14ac:dyDescent="0.25">
      <c r="A142" s="46"/>
      <c r="B142" s="30" t="str">
        <f>IF($D$2="Brazilian Portuguese",'H Business Income'!B142,'H Business Income'!H142)</f>
        <v>Maintenance</v>
      </c>
      <c r="C142" s="57"/>
      <c r="D142" s="57"/>
      <c r="E142" s="46"/>
      <c r="F142" s="46"/>
      <c r="G142" s="46"/>
      <c r="H142" s="46"/>
      <c r="I142" s="46"/>
      <c r="J142" s="46"/>
      <c r="K142" s="46"/>
      <c r="L142" s="46"/>
      <c r="M142" s="46"/>
      <c r="N142" s="46"/>
      <c r="O142" s="46"/>
      <c r="P142" s="46"/>
      <c r="Q142" s="46"/>
      <c r="R142" s="46"/>
      <c r="S142" s="46"/>
      <c r="T142" s="46"/>
      <c r="U142" s="46"/>
      <c r="V142" s="46"/>
      <c r="W142" s="46"/>
      <c r="X142" s="46"/>
      <c r="Y142" s="46"/>
      <c r="Z142" s="46"/>
    </row>
    <row r="143" spans="1:26" ht="24.75" customHeight="1" x14ac:dyDescent="0.25">
      <c r="A143" s="46"/>
      <c r="B143" s="30" t="str">
        <f>IF($D$2="Brazilian Portuguese",'H Business Income'!B143,'H Business Income'!H143)</f>
        <v>Insurance</v>
      </c>
      <c r="C143" s="57"/>
      <c r="D143" s="57"/>
      <c r="E143" s="46"/>
      <c r="F143" s="46"/>
      <c r="G143" s="46"/>
      <c r="H143" s="46"/>
      <c r="I143" s="46"/>
      <c r="J143" s="46"/>
      <c r="K143" s="46"/>
      <c r="L143" s="46"/>
      <c r="M143" s="46"/>
      <c r="N143" s="46"/>
      <c r="O143" s="46"/>
      <c r="P143" s="46"/>
      <c r="Q143" s="46"/>
      <c r="R143" s="46"/>
      <c r="S143" s="46"/>
      <c r="T143" s="46"/>
      <c r="U143" s="46"/>
      <c r="V143" s="46"/>
      <c r="W143" s="46"/>
      <c r="X143" s="46"/>
      <c r="Y143" s="46"/>
      <c r="Z143" s="46"/>
    </row>
    <row r="144" spans="1:26" ht="24.75" customHeight="1" x14ac:dyDescent="0.25">
      <c r="A144" s="46"/>
      <c r="B144" s="30" t="str">
        <f>IF($D$2="Brazilian Portuguese",'H Business Income'!B144,'H Business Income'!H144)</f>
        <v>Parking (for business purpose)</v>
      </c>
      <c r="C144" s="57"/>
      <c r="D144" s="57"/>
      <c r="E144" s="46"/>
      <c r="F144" s="46"/>
      <c r="G144" s="46"/>
      <c r="H144" s="46"/>
      <c r="I144" s="46"/>
      <c r="J144" s="46"/>
      <c r="K144" s="46"/>
      <c r="L144" s="46"/>
      <c r="M144" s="46"/>
      <c r="N144" s="46"/>
      <c r="O144" s="46"/>
      <c r="P144" s="46"/>
      <c r="Q144" s="46"/>
      <c r="R144" s="46"/>
      <c r="S144" s="46"/>
      <c r="T144" s="46"/>
      <c r="U144" s="46"/>
      <c r="V144" s="46"/>
      <c r="W144" s="46"/>
      <c r="X144" s="46"/>
      <c r="Y144" s="46"/>
      <c r="Z144" s="46"/>
    </row>
    <row r="145" spans="1:26" ht="24.75" customHeight="1" x14ac:dyDescent="0.25">
      <c r="A145" s="46"/>
      <c r="B145" s="30" t="str">
        <f>IF($D$2="Brazilian Portuguese",'H Business Income'!B145,'H Business Income'!H145)</f>
        <v>Other (specify)</v>
      </c>
      <c r="C145" s="57"/>
      <c r="D145" s="57"/>
      <c r="E145" s="46"/>
      <c r="F145" s="46"/>
      <c r="G145" s="46"/>
      <c r="H145" s="46"/>
      <c r="I145" s="46"/>
      <c r="J145" s="46"/>
      <c r="K145" s="46"/>
      <c r="L145" s="46"/>
      <c r="M145" s="46"/>
      <c r="N145" s="46"/>
      <c r="O145" s="46"/>
      <c r="P145" s="46"/>
      <c r="Q145" s="46"/>
      <c r="R145" s="46"/>
      <c r="S145" s="46"/>
      <c r="T145" s="46"/>
      <c r="U145" s="46"/>
      <c r="V145" s="46"/>
      <c r="W145" s="46"/>
      <c r="X145" s="46"/>
      <c r="Y145" s="46"/>
      <c r="Z145" s="46"/>
    </row>
    <row r="146" spans="1:26" ht="24.75" customHeight="1" x14ac:dyDescent="0.25">
      <c r="A146" s="46"/>
      <c r="B146" s="63"/>
      <c r="C146" s="57"/>
      <c r="D146" s="57"/>
      <c r="E146" s="46"/>
      <c r="F146" s="46"/>
      <c r="G146" s="46"/>
      <c r="H146" s="46"/>
      <c r="I146" s="46"/>
      <c r="J146" s="46"/>
      <c r="K146" s="46"/>
      <c r="L146" s="46"/>
      <c r="M146" s="46"/>
      <c r="N146" s="46"/>
      <c r="O146" s="46"/>
      <c r="P146" s="46"/>
      <c r="Q146" s="46"/>
      <c r="R146" s="46"/>
      <c r="S146" s="46"/>
      <c r="T146" s="46"/>
      <c r="U146" s="46"/>
      <c r="V146" s="46"/>
      <c r="W146" s="46"/>
      <c r="X146" s="46"/>
      <c r="Y146" s="46"/>
      <c r="Z146" s="46"/>
    </row>
    <row r="147" spans="1:26" ht="24.75" customHeight="1" x14ac:dyDescent="0.25">
      <c r="A147" s="46"/>
      <c r="B147" s="63"/>
      <c r="C147" s="57"/>
      <c r="D147" s="57"/>
      <c r="E147" s="46"/>
      <c r="F147" s="46"/>
      <c r="G147" s="46"/>
      <c r="H147" s="46"/>
      <c r="I147" s="46"/>
      <c r="J147" s="46"/>
      <c r="K147" s="46"/>
      <c r="L147" s="46"/>
      <c r="M147" s="46"/>
      <c r="N147" s="46"/>
      <c r="O147" s="46"/>
      <c r="P147" s="46"/>
      <c r="Q147" s="46"/>
      <c r="R147" s="46"/>
      <c r="S147" s="46"/>
      <c r="T147" s="46"/>
      <c r="U147" s="46"/>
      <c r="V147" s="46"/>
      <c r="W147" s="46"/>
      <c r="X147" s="46"/>
      <c r="Y147" s="46"/>
      <c r="Z147" s="46"/>
    </row>
    <row r="148" spans="1:26" ht="27" customHeight="1" x14ac:dyDescent="0.25">
      <c r="A148" s="46"/>
      <c r="B148" s="23" t="str">
        <f>IF($D$2="Brazilian Portuguese",'H Business Income'!B148,'H Business Income'!H148)</f>
        <v>Total Car Expenses</v>
      </c>
      <c r="C148" s="24">
        <f t="shared" ref="C148:D148" si="3">SUM(C141:C147)</f>
        <v>0</v>
      </c>
      <c r="D148" s="24">
        <f t="shared" si="3"/>
        <v>0</v>
      </c>
      <c r="E148" s="46"/>
      <c r="F148" s="46"/>
      <c r="G148" s="46"/>
      <c r="H148" s="46"/>
      <c r="I148" s="46"/>
      <c r="J148" s="46"/>
      <c r="K148" s="46"/>
      <c r="L148" s="46"/>
      <c r="M148" s="46"/>
      <c r="N148" s="46"/>
      <c r="O148" s="46"/>
      <c r="P148" s="46"/>
      <c r="Q148" s="46"/>
      <c r="R148" s="46"/>
      <c r="S148" s="46"/>
      <c r="T148" s="46"/>
      <c r="U148" s="46"/>
      <c r="V148" s="46"/>
      <c r="W148" s="46"/>
      <c r="X148" s="46"/>
      <c r="Y148" s="46"/>
      <c r="Z148" s="46"/>
    </row>
    <row r="149" spans="1:26" ht="14.25" customHeight="1" x14ac:dyDescent="0.25"/>
    <row r="150" spans="1:26" ht="14.25" customHeight="1" x14ac:dyDescent="0.25"/>
    <row r="151" spans="1:26" ht="29.25" customHeight="1" x14ac:dyDescent="0.25">
      <c r="B151" s="14" t="str">
        <f>IF($D$2="Brazilian Portuguese",'H Business Income'!B151,'H Business Income'!H151)</f>
        <v>Automobile Expenses - Car 3</v>
      </c>
      <c r="C151" s="54"/>
      <c r="D151" s="54"/>
      <c r="E151" s="58"/>
      <c r="F151" s="58"/>
    </row>
    <row r="152" spans="1:26" ht="11.25" customHeight="1" x14ac:dyDescent="0.25">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row>
    <row r="153" spans="1:26" ht="39.75" customHeight="1" x14ac:dyDescent="0.25">
      <c r="A153" s="46"/>
      <c r="B153" s="84" t="str">
        <f>IF($D$2="Brazilian Portuguese",'H Business Income'!B153,'H Business Income'!H153)</f>
        <v>Car expenses can only be deducted if the car was used directly for income generation. Ex: Visiting customers, making deliveries, etc.</v>
      </c>
      <c r="C153" s="83">
        <f>IF($D$2="Brazilian Portuguese",'H Business Income'!C153,'H Business Income'!I153)</f>
        <v>0</v>
      </c>
      <c r="D153" s="83">
        <f>IF($D$2="Brazilian Portuguese",'H Business Income'!D153,'H Business Income'!J153)</f>
        <v>0</v>
      </c>
      <c r="G153" s="46"/>
      <c r="H153" s="46"/>
      <c r="I153" s="46"/>
      <c r="J153" s="46"/>
      <c r="K153" s="46"/>
      <c r="L153" s="46"/>
      <c r="M153" s="46"/>
      <c r="N153" s="46"/>
      <c r="O153" s="46"/>
      <c r="P153" s="46"/>
      <c r="Q153" s="46"/>
      <c r="R153" s="46"/>
      <c r="S153" s="46"/>
      <c r="T153" s="46"/>
      <c r="U153" s="46"/>
      <c r="V153" s="46"/>
      <c r="W153" s="46"/>
      <c r="X153" s="46"/>
      <c r="Y153" s="46"/>
      <c r="Z153" s="46"/>
    </row>
    <row r="154" spans="1:26" ht="50.25" customHeight="1" x14ac:dyDescent="0.25">
      <c r="A154" s="46"/>
      <c r="B154" s="85" t="str">
        <f>IF($D$2="Brazilian Portuguese",'H Business Income'!B154,'H Business Income'!H154)</f>
        <v>Information: If your tax gets selected for an audit, the CRA will request a detailed logbook to prove the KM driven for work. This logbook is a table that shows details of each business trip: the initial odometer, final odometer, date and reason for the trip. See the "Logbook Template" tab</v>
      </c>
      <c r="C154" s="83">
        <f>IF($D$2="Brazilian Portuguese",'H Business Income'!C154,'H Business Income'!I154)</f>
        <v>0</v>
      </c>
      <c r="D154" s="83">
        <f>IF($D$2="Brazilian Portuguese",'H Business Income'!D154,'H Business Income'!J154)</f>
        <v>0</v>
      </c>
      <c r="E154" s="65"/>
      <c r="F154" s="65"/>
      <c r="G154" s="46"/>
      <c r="H154" s="46"/>
      <c r="I154" s="46"/>
      <c r="J154" s="46"/>
      <c r="K154" s="46"/>
      <c r="L154" s="46"/>
      <c r="M154" s="46"/>
      <c r="N154" s="46"/>
      <c r="O154" s="46"/>
      <c r="P154" s="46"/>
      <c r="Q154" s="46"/>
      <c r="R154" s="46"/>
      <c r="S154" s="46"/>
      <c r="T154" s="46"/>
      <c r="U154" s="46"/>
      <c r="V154" s="46"/>
      <c r="W154" s="46"/>
      <c r="X154" s="46"/>
      <c r="Y154" s="46"/>
      <c r="Z154" s="46"/>
    </row>
    <row r="155" spans="1:26" ht="36.75" customHeight="1" x14ac:dyDescent="0.25">
      <c r="A155" s="46"/>
      <c r="B155" s="85" t="str">
        <f>IF($D$2="Brazilian Portuguese",'H Business Income'!B155,'H Business Income'!H155)</f>
        <v>If you pay leasing, financing, bought or sold your used car for work during the year in question, please send the contract/invoice that shows the details of the transaction, number of installments, interest rate, etc.</v>
      </c>
      <c r="C155" s="83">
        <f>IF($D$2="Brazilian Portuguese",'H Business Income'!C155,'H Business Income'!I155)</f>
        <v>0</v>
      </c>
      <c r="D155" s="83">
        <f>IF($D$2="Brazilian Portuguese",'H Business Income'!D155,'H Business Income'!J155)</f>
        <v>0</v>
      </c>
      <c r="E155" s="65"/>
      <c r="F155" s="65"/>
      <c r="G155" s="46"/>
      <c r="H155" s="46"/>
      <c r="I155" s="46"/>
      <c r="J155" s="46"/>
      <c r="K155" s="46"/>
      <c r="L155" s="46"/>
      <c r="M155" s="46"/>
      <c r="N155" s="46"/>
      <c r="O155" s="46"/>
      <c r="P155" s="46"/>
      <c r="Q155" s="46"/>
      <c r="R155" s="46"/>
      <c r="S155" s="46"/>
      <c r="T155" s="46"/>
      <c r="U155" s="46"/>
      <c r="V155" s="46"/>
      <c r="W155" s="46"/>
      <c r="X155" s="46"/>
      <c r="Y155" s="46"/>
      <c r="Z155" s="46"/>
    </row>
    <row r="156" spans="1:26" ht="19.5" customHeight="1" x14ac:dyDescent="0.25">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row>
    <row r="157" spans="1:26" ht="27" customHeight="1" x14ac:dyDescent="0.25">
      <c r="A157" s="46"/>
      <c r="B157" s="2" t="str">
        <f>IF($D$2="Brazilian Portuguese",'H Business Income'!B157,'H Business Income'!H157)</f>
        <v>Car model and year:</v>
      </c>
      <c r="C157" s="79"/>
      <c r="D157" s="80"/>
      <c r="E157" s="46"/>
      <c r="F157" s="46"/>
      <c r="G157" s="46"/>
      <c r="H157" s="46"/>
      <c r="I157" s="46"/>
      <c r="J157" s="46"/>
      <c r="K157" s="46"/>
      <c r="L157" s="46"/>
      <c r="M157" s="46"/>
      <c r="N157" s="46"/>
      <c r="O157" s="46"/>
      <c r="P157" s="46"/>
      <c r="Q157" s="46"/>
      <c r="R157" s="46"/>
      <c r="S157" s="46"/>
      <c r="T157" s="46"/>
      <c r="U157" s="46"/>
      <c r="V157" s="46"/>
      <c r="W157" s="46"/>
      <c r="X157" s="46"/>
      <c r="Y157" s="46"/>
      <c r="Z157" s="46"/>
    </row>
    <row r="158" spans="1:26" ht="27" customHeight="1" x14ac:dyDescent="0.25">
      <c r="A158" s="46"/>
      <c r="B158" s="2" t="str">
        <f>IF($D$2="Brazilian Portuguese",'H Business Income'!B158,'H Business Income'!H158)</f>
        <v>Financing, leasing, or bought in cash?</v>
      </c>
      <c r="C158" s="81" t="str">
        <f>IF($D$2="Brazilian Portuguese",'H Business Income'!C158,'H Business Income'!I158)</f>
        <v>Select one option</v>
      </c>
      <c r="D158" s="80">
        <f>IF($D$2="Brazilian Portuguese",'H Business Income'!D158,'H Business Income'!J158)</f>
        <v>0</v>
      </c>
      <c r="E158" s="46"/>
      <c r="F158" s="46"/>
      <c r="G158" s="46"/>
      <c r="H158" s="46"/>
      <c r="I158" s="46"/>
      <c r="J158" s="46"/>
      <c r="K158" s="46"/>
      <c r="L158" s="46"/>
      <c r="M158" s="46"/>
      <c r="N158" s="46"/>
      <c r="O158" s="46"/>
      <c r="P158" s="46"/>
      <c r="Q158" s="46"/>
      <c r="R158" s="46"/>
      <c r="S158" s="46"/>
      <c r="T158" s="46"/>
      <c r="U158" s="46"/>
      <c r="V158" s="46"/>
      <c r="W158" s="46"/>
      <c r="X158" s="46"/>
      <c r="Y158" s="46"/>
      <c r="Z158" s="46"/>
    </row>
    <row r="159" spans="1:26" ht="27" customHeight="1" x14ac:dyDescent="0.25">
      <c r="A159" s="46"/>
      <c r="B159" s="2" t="str">
        <f>IF($D$2="Brazilian Portuguese",'H Business Income'!B159,'H Business Income'!H159)</f>
        <v>Date of purchase or start of leasing/financing?</v>
      </c>
      <c r="C159" s="79"/>
      <c r="D159" s="80"/>
      <c r="E159" s="46"/>
      <c r="F159" s="46"/>
      <c r="G159" s="46"/>
      <c r="H159" s="46"/>
      <c r="I159" s="46"/>
      <c r="J159" s="46"/>
      <c r="K159" s="46"/>
      <c r="L159" s="46"/>
      <c r="M159" s="46"/>
      <c r="N159" s="46"/>
      <c r="O159" s="46"/>
      <c r="P159" s="46"/>
      <c r="Q159" s="46"/>
      <c r="R159" s="46"/>
      <c r="S159" s="46"/>
      <c r="T159" s="46"/>
      <c r="U159" s="46"/>
      <c r="V159" s="46"/>
      <c r="W159" s="46"/>
      <c r="X159" s="46"/>
      <c r="Y159" s="46"/>
      <c r="Z159" s="46"/>
    </row>
    <row r="160" spans="1:26" ht="27" customHeight="1" x14ac:dyDescent="0.25">
      <c r="A160" s="46"/>
      <c r="B160" s="2" t="str">
        <f>IF($D$2="Brazilian Portuguese",'H Business Income'!B160,'H Business Income'!H160)</f>
        <v>Date the car was sold (If it was sold during this year)</v>
      </c>
      <c r="C160" s="79"/>
      <c r="D160" s="80"/>
      <c r="E160" s="46"/>
      <c r="F160" s="46"/>
      <c r="G160" s="46"/>
      <c r="H160" s="46"/>
      <c r="I160" s="46"/>
      <c r="J160" s="46"/>
      <c r="K160" s="46"/>
      <c r="L160" s="46"/>
      <c r="M160" s="46"/>
      <c r="N160" s="46"/>
      <c r="O160" s="46"/>
      <c r="P160" s="46"/>
      <c r="Q160" s="46"/>
      <c r="R160" s="46"/>
      <c r="S160" s="46"/>
      <c r="T160" s="46"/>
      <c r="U160" s="46"/>
      <c r="V160" s="46"/>
      <c r="W160" s="46"/>
      <c r="X160" s="46"/>
      <c r="Y160" s="46"/>
      <c r="Z160" s="46"/>
    </row>
    <row r="161" spans="1:26" ht="27" customHeight="1" x14ac:dyDescent="0.25">
      <c r="A161" s="46"/>
      <c r="B161" s="2" t="str">
        <f>IF($D$2="Brazilian Portuguese",'H Business Income'!B161,'H Business Income'!H161)</f>
        <v>Total KM driven with the car during the year (work + personal)</v>
      </c>
      <c r="C161" s="81"/>
      <c r="D161" s="80"/>
      <c r="E161" s="46"/>
      <c r="F161" s="46"/>
      <c r="G161" s="46"/>
      <c r="H161" s="46"/>
      <c r="I161" s="46"/>
      <c r="J161" s="46"/>
      <c r="K161" s="46"/>
      <c r="L161" s="46"/>
      <c r="M161" s="46"/>
      <c r="N161" s="46"/>
      <c r="O161" s="46"/>
      <c r="P161" s="46"/>
      <c r="Q161" s="46"/>
      <c r="R161" s="46"/>
      <c r="S161" s="46"/>
      <c r="T161" s="46"/>
      <c r="U161" s="46"/>
      <c r="V161" s="46"/>
      <c r="W161" s="46"/>
      <c r="X161" s="46"/>
      <c r="Y161" s="46"/>
      <c r="Z161" s="46"/>
    </row>
    <row r="162" spans="1:26" ht="27" customHeight="1" x14ac:dyDescent="0.25">
      <c r="A162" s="46"/>
      <c r="B162" s="2" t="str">
        <f>IF($D$2="Brazilian Portuguese",'H Business Income'!B162,'H Business Income'!H162)</f>
        <v>Out of this total KM, inform the KM driven for business purposes</v>
      </c>
      <c r="C162" s="81"/>
      <c r="D162" s="80"/>
      <c r="E162" s="46"/>
      <c r="F162" s="46"/>
      <c r="G162" s="46"/>
      <c r="H162" s="46"/>
      <c r="I162" s="46"/>
      <c r="J162" s="46"/>
      <c r="K162" s="46"/>
      <c r="L162" s="46"/>
      <c r="M162" s="46"/>
      <c r="N162" s="46"/>
      <c r="O162" s="46"/>
      <c r="P162" s="46"/>
      <c r="Q162" s="46"/>
      <c r="R162" s="46"/>
      <c r="S162" s="46"/>
      <c r="T162" s="46"/>
      <c r="U162" s="46"/>
      <c r="V162" s="46"/>
      <c r="W162" s="46"/>
      <c r="X162" s="46"/>
      <c r="Y162" s="46"/>
      <c r="Z162" s="46"/>
    </row>
    <row r="163" spans="1:26" ht="24.75" customHeight="1" x14ac:dyDescent="0.25">
      <c r="A163" s="46"/>
      <c r="B163" s="2" t="str">
        <f>IF($D$2="Brazilian Portuguese",'H Business Income'!B163,'H Business Income'!H163)</f>
        <v>Percentage of professional use</v>
      </c>
      <c r="C163" s="82" t="e">
        <f>C161/C162</f>
        <v>#DIV/0!</v>
      </c>
      <c r="D163" s="83"/>
      <c r="E163" s="46"/>
      <c r="F163" s="46"/>
      <c r="G163" s="46"/>
      <c r="H163" s="46"/>
      <c r="I163" s="46"/>
      <c r="J163" s="46"/>
      <c r="K163" s="46"/>
      <c r="L163" s="46"/>
      <c r="M163" s="46"/>
      <c r="N163" s="46"/>
      <c r="O163" s="46"/>
      <c r="P163" s="46"/>
      <c r="Q163" s="46"/>
      <c r="R163" s="46"/>
      <c r="S163" s="46"/>
      <c r="T163" s="46"/>
      <c r="U163" s="46"/>
      <c r="V163" s="46"/>
      <c r="W163" s="46"/>
      <c r="X163" s="46"/>
      <c r="Y163" s="46"/>
      <c r="Z163" s="46"/>
    </row>
    <row r="164" spans="1:26" ht="19.5" customHeight="1" x14ac:dyDescent="0.25">
      <c r="A164" s="46"/>
      <c r="B164" s="46"/>
      <c r="C164" s="66"/>
      <c r="D164" s="46"/>
      <c r="E164" s="46"/>
      <c r="F164" s="46"/>
      <c r="G164" s="46"/>
      <c r="H164" s="46"/>
      <c r="I164" s="46"/>
      <c r="J164" s="46"/>
      <c r="K164" s="46"/>
      <c r="L164" s="46"/>
      <c r="M164" s="46"/>
      <c r="N164" s="46"/>
      <c r="O164" s="46"/>
      <c r="P164" s="46"/>
      <c r="Q164" s="46"/>
      <c r="R164" s="46"/>
      <c r="S164" s="46"/>
      <c r="T164" s="46"/>
      <c r="U164" s="46"/>
      <c r="V164" s="46"/>
      <c r="W164" s="46"/>
      <c r="X164" s="46"/>
      <c r="Y164" s="46"/>
      <c r="Z164" s="46"/>
    </row>
    <row r="165" spans="1:26" ht="19.5" customHeight="1" x14ac:dyDescent="0.25">
      <c r="A165" s="46"/>
      <c r="B165" s="46"/>
      <c r="C165" s="20" t="str">
        <f>IF($D$2="Brazilian Portuguese",'H Business Income'!C165,'H Business Income'!I165)</f>
        <v>Column 1</v>
      </c>
      <c r="D165" s="20" t="str">
        <f>IF($D$2="Brazilian Portuguese",'H Business Income'!D165,'H Business Income'!J165)</f>
        <v>Column 2</v>
      </c>
      <c r="E165" s="46"/>
      <c r="F165" s="46"/>
      <c r="G165" s="46"/>
      <c r="H165" s="46"/>
      <c r="I165" s="46"/>
      <c r="J165" s="46"/>
      <c r="K165" s="46"/>
      <c r="L165" s="46"/>
      <c r="M165" s="46"/>
      <c r="N165" s="46"/>
      <c r="O165" s="46"/>
      <c r="P165" s="46"/>
      <c r="Q165" s="46"/>
      <c r="R165" s="46"/>
      <c r="S165" s="46"/>
      <c r="T165" s="46"/>
      <c r="U165" s="46"/>
      <c r="V165" s="46"/>
      <c r="W165" s="46"/>
      <c r="X165" s="46"/>
      <c r="Y165" s="46"/>
      <c r="Z165" s="46"/>
    </row>
    <row r="166" spans="1:26" ht="31.5" customHeight="1" x14ac:dyDescent="0.25">
      <c r="A166" s="46"/>
      <c r="B166" s="46"/>
      <c r="C166" s="21" t="str">
        <f>IF($D$2="Brazilian Portuguese",'H Business Income'!C166,'H Business Income'!I166)</f>
        <v>Total Amount including GST/HST</v>
      </c>
      <c r="D166" s="21" t="str">
        <f>IF($D$2="Brazilian Portuguese",'H Business Income'!D166,'H Business Income'!J166)</f>
        <v>GST/HST included in Column 1</v>
      </c>
      <c r="E166" s="46"/>
      <c r="F166" s="46"/>
      <c r="G166" s="46"/>
      <c r="H166" s="46"/>
      <c r="I166" s="46"/>
      <c r="J166" s="46"/>
      <c r="K166" s="46"/>
      <c r="L166" s="46"/>
      <c r="M166" s="46"/>
      <c r="N166" s="46"/>
      <c r="O166" s="46"/>
      <c r="P166" s="46"/>
      <c r="Q166" s="46"/>
      <c r="R166" s="46"/>
      <c r="S166" s="46"/>
      <c r="T166" s="46"/>
      <c r="U166" s="46"/>
      <c r="V166" s="46"/>
      <c r="W166" s="46"/>
      <c r="X166" s="46"/>
      <c r="Y166" s="46"/>
      <c r="Z166" s="46"/>
    </row>
    <row r="167" spans="1:26" ht="24.75" customHeight="1" x14ac:dyDescent="0.25">
      <c r="A167" s="46"/>
      <c r="B167" s="30" t="str">
        <f>IF($D$2="Brazilian Portuguese",'H Business Income'!B167,'H Business Income'!H167)</f>
        <v>Fuel</v>
      </c>
      <c r="C167" s="57"/>
      <c r="D167" s="57"/>
      <c r="E167" s="46"/>
      <c r="F167" s="46"/>
      <c r="G167" s="46"/>
      <c r="H167" s="46"/>
      <c r="I167" s="46"/>
      <c r="J167" s="46"/>
      <c r="K167" s="46"/>
      <c r="L167" s="46"/>
      <c r="M167" s="46"/>
      <c r="N167" s="46"/>
      <c r="O167" s="46"/>
      <c r="P167" s="46"/>
      <c r="Q167" s="46"/>
      <c r="R167" s="46"/>
      <c r="S167" s="46"/>
      <c r="T167" s="46"/>
      <c r="U167" s="46"/>
      <c r="V167" s="46"/>
      <c r="W167" s="46"/>
      <c r="X167" s="46"/>
      <c r="Y167" s="46"/>
      <c r="Z167" s="46"/>
    </row>
    <row r="168" spans="1:26" ht="24.75" customHeight="1" x14ac:dyDescent="0.25">
      <c r="A168" s="46"/>
      <c r="B168" s="30" t="str">
        <f>IF($D$2="Brazilian Portuguese",'H Business Income'!B168,'H Business Income'!H168)</f>
        <v>Maintenance</v>
      </c>
      <c r="C168" s="57"/>
      <c r="D168" s="57"/>
      <c r="E168" s="46"/>
      <c r="F168" s="46"/>
      <c r="G168" s="46"/>
      <c r="H168" s="46"/>
      <c r="I168" s="46"/>
      <c r="J168" s="46"/>
      <c r="K168" s="46"/>
      <c r="L168" s="46"/>
      <c r="M168" s="46"/>
      <c r="N168" s="46"/>
      <c r="O168" s="46"/>
      <c r="P168" s="46"/>
      <c r="Q168" s="46"/>
      <c r="R168" s="46"/>
      <c r="S168" s="46"/>
      <c r="T168" s="46"/>
      <c r="U168" s="46"/>
      <c r="V168" s="46"/>
      <c r="W168" s="46"/>
      <c r="X168" s="46"/>
      <c r="Y168" s="46"/>
      <c r="Z168" s="46"/>
    </row>
    <row r="169" spans="1:26" ht="24.75" customHeight="1" x14ac:dyDescent="0.25">
      <c r="A169" s="46"/>
      <c r="B169" s="30" t="str">
        <f>IF($D$2="Brazilian Portuguese",'H Business Income'!B169,'H Business Income'!H169)</f>
        <v>Insurance</v>
      </c>
      <c r="C169" s="57"/>
      <c r="D169" s="57"/>
      <c r="E169" s="46"/>
      <c r="F169" s="46"/>
      <c r="G169" s="46"/>
      <c r="H169" s="46"/>
      <c r="I169" s="46"/>
      <c r="J169" s="46"/>
      <c r="K169" s="46"/>
      <c r="L169" s="46"/>
      <c r="M169" s="46"/>
      <c r="N169" s="46"/>
      <c r="O169" s="46"/>
      <c r="P169" s="46"/>
      <c r="Q169" s="46"/>
      <c r="R169" s="46"/>
      <c r="S169" s="46"/>
      <c r="T169" s="46"/>
      <c r="U169" s="46"/>
      <c r="V169" s="46"/>
      <c r="W169" s="46"/>
      <c r="X169" s="46"/>
      <c r="Y169" s="46"/>
      <c r="Z169" s="46"/>
    </row>
    <row r="170" spans="1:26" ht="24.75" customHeight="1" x14ac:dyDescent="0.25">
      <c r="A170" s="46"/>
      <c r="B170" s="30" t="str">
        <f>IF($D$2="Brazilian Portuguese",'H Business Income'!B170,'H Business Income'!H170)</f>
        <v>Parking (for business purpose)</v>
      </c>
      <c r="C170" s="57"/>
      <c r="D170" s="57"/>
      <c r="E170" s="46"/>
      <c r="F170" s="46"/>
      <c r="G170" s="46"/>
      <c r="H170" s="46"/>
      <c r="I170" s="46"/>
      <c r="J170" s="46"/>
      <c r="K170" s="46"/>
      <c r="L170" s="46"/>
      <c r="M170" s="46"/>
      <c r="N170" s="46"/>
      <c r="O170" s="46"/>
      <c r="P170" s="46"/>
      <c r="Q170" s="46"/>
      <c r="R170" s="46"/>
      <c r="S170" s="46"/>
      <c r="T170" s="46"/>
      <c r="U170" s="46"/>
      <c r="V170" s="46"/>
      <c r="W170" s="46"/>
      <c r="X170" s="46"/>
      <c r="Y170" s="46"/>
      <c r="Z170" s="46"/>
    </row>
    <row r="171" spans="1:26" ht="24.75" customHeight="1" x14ac:dyDescent="0.25">
      <c r="A171" s="46"/>
      <c r="B171" s="30" t="str">
        <f>IF($D$2="Brazilian Portuguese",'H Business Income'!B171,'H Business Income'!H171)</f>
        <v>Other (specify)</v>
      </c>
      <c r="C171" s="57"/>
      <c r="D171" s="57"/>
      <c r="E171" s="46"/>
      <c r="F171" s="46"/>
      <c r="G171" s="46"/>
      <c r="H171" s="46"/>
      <c r="I171" s="46"/>
      <c r="J171" s="46"/>
      <c r="K171" s="46"/>
      <c r="L171" s="46"/>
      <c r="M171" s="46"/>
      <c r="N171" s="46"/>
      <c r="O171" s="46"/>
      <c r="P171" s="46"/>
      <c r="Q171" s="46"/>
      <c r="R171" s="46"/>
      <c r="S171" s="46"/>
      <c r="T171" s="46"/>
      <c r="U171" s="46"/>
      <c r="V171" s="46"/>
      <c r="W171" s="46"/>
      <c r="X171" s="46"/>
      <c r="Y171" s="46"/>
      <c r="Z171" s="46"/>
    </row>
    <row r="172" spans="1:26" ht="24.75" customHeight="1" x14ac:dyDescent="0.25">
      <c r="A172" s="46"/>
      <c r="B172" s="63"/>
      <c r="C172" s="57"/>
      <c r="D172" s="57"/>
      <c r="E172" s="46"/>
      <c r="F172" s="46"/>
      <c r="G172" s="46"/>
      <c r="H172" s="46"/>
      <c r="I172" s="46"/>
      <c r="J172" s="46"/>
      <c r="K172" s="46"/>
      <c r="L172" s="46"/>
      <c r="M172" s="46"/>
      <c r="N172" s="46"/>
      <c r="O172" s="46"/>
      <c r="P172" s="46"/>
      <c r="Q172" s="46"/>
      <c r="R172" s="46"/>
      <c r="S172" s="46"/>
      <c r="T172" s="46"/>
      <c r="U172" s="46"/>
      <c r="V172" s="46"/>
      <c r="W172" s="46"/>
      <c r="X172" s="46"/>
      <c r="Y172" s="46"/>
      <c r="Z172" s="46"/>
    </row>
    <row r="173" spans="1:26" ht="24.75" customHeight="1" x14ac:dyDescent="0.25">
      <c r="A173" s="46"/>
      <c r="B173" s="63"/>
      <c r="C173" s="57"/>
      <c r="D173" s="57"/>
      <c r="E173" s="46"/>
      <c r="F173" s="46"/>
      <c r="G173" s="46"/>
      <c r="H173" s="46"/>
      <c r="I173" s="46"/>
      <c r="J173" s="46"/>
      <c r="K173" s="46"/>
      <c r="L173" s="46"/>
      <c r="M173" s="46"/>
      <c r="N173" s="46"/>
      <c r="O173" s="46"/>
      <c r="P173" s="46"/>
      <c r="Q173" s="46"/>
      <c r="R173" s="46"/>
      <c r="S173" s="46"/>
      <c r="T173" s="46"/>
      <c r="U173" s="46"/>
      <c r="V173" s="46"/>
      <c r="W173" s="46"/>
      <c r="X173" s="46"/>
      <c r="Y173" s="46"/>
      <c r="Z173" s="46"/>
    </row>
    <row r="174" spans="1:26" ht="27" customHeight="1" x14ac:dyDescent="0.25">
      <c r="A174" s="46"/>
      <c r="B174" s="23" t="str">
        <f>IF($D$2="Brazilian Portuguese",'H Business Income'!B174,'H Business Income'!H174)</f>
        <v>Total Car Expenses</v>
      </c>
      <c r="C174" s="24">
        <f t="shared" ref="C174:D174" si="4">SUM(C167:C173)</f>
        <v>0</v>
      </c>
      <c r="D174" s="24">
        <f t="shared" si="4"/>
        <v>0</v>
      </c>
      <c r="E174" s="46"/>
      <c r="F174" s="46"/>
      <c r="G174" s="46"/>
      <c r="H174" s="46"/>
      <c r="I174" s="46"/>
      <c r="J174" s="46"/>
      <c r="K174" s="46"/>
      <c r="L174" s="46"/>
      <c r="M174" s="46"/>
      <c r="N174" s="46"/>
      <c r="O174" s="46"/>
      <c r="P174" s="46"/>
      <c r="Q174" s="46"/>
      <c r="R174" s="46"/>
      <c r="S174" s="46"/>
      <c r="T174" s="46"/>
      <c r="U174" s="46"/>
      <c r="V174" s="46"/>
      <c r="W174" s="46"/>
      <c r="X174" s="46"/>
      <c r="Y174" s="46"/>
      <c r="Z174" s="46"/>
    </row>
    <row r="175" spans="1:26" ht="14.25" customHeight="1" x14ac:dyDescent="0.25"/>
    <row r="176" spans="1:26" ht="14.25" customHeight="1" x14ac:dyDescent="0.25"/>
    <row r="177" spans="2:2" ht="14.25" customHeight="1" x14ac:dyDescent="0.25">
      <c r="B177" s="78" t="str">
        <f>IF($D$2="Brazilian Portuguese",'H Business Income'!B177,'H Business Income'!H177)</f>
        <v>We are here to help:</v>
      </c>
    </row>
    <row r="178" spans="2:2" ht="14.25" customHeight="1" x14ac:dyDescent="0.25">
      <c r="B178" s="2" t="str">
        <f>IF($D$2="Brazilian Portuguese",'H Business Income'!B178,'H Business Income'!H178)</f>
        <v>If you have any questions about your order or how to fill out any form, please get in contact with us:</v>
      </c>
    </row>
    <row r="179" spans="2:2" ht="14.25" customHeight="1" x14ac:dyDescent="0.25">
      <c r="B179" s="2" t="str">
        <f>IF($D$2="Brazilian Portuguese",'H Business Income'!B179,'H Business Income'!H179)</f>
        <v>Email: info@gglraccounting.com</v>
      </c>
    </row>
    <row r="180" spans="2:2" ht="14.25" customHeight="1" x14ac:dyDescent="0.25">
      <c r="B180" s="2" t="str">
        <f>IF($D$2="Brazilian Portuguese",'H Business Income'!B180,'H Business Income'!H180)</f>
        <v>Phone: (647) 694-4599</v>
      </c>
    </row>
    <row r="181" spans="2:2" ht="14.25" customHeight="1" x14ac:dyDescent="0.25">
      <c r="B181" s="2" t="str">
        <f>IF($D$2="Brazilian Portuguese",'H Business Income'!B181,'H Business Income'!H181)</f>
        <v>Phone &amp; WhatsApp: (647)967-7851</v>
      </c>
    </row>
    <row r="182" spans="2:2" ht="14.25" customHeight="1" x14ac:dyDescent="0.25">
      <c r="B182" s="46"/>
    </row>
    <row r="183" spans="2:2" ht="14.25" customHeight="1" x14ac:dyDescent="0.25">
      <c r="B183" s="46"/>
    </row>
    <row r="184" spans="2:2" ht="14.25" customHeight="1" x14ac:dyDescent="0.25">
      <c r="B184" s="46"/>
    </row>
    <row r="185" spans="2:2" ht="14.25" customHeight="1" x14ac:dyDescent="0.25"/>
    <row r="186" spans="2:2" ht="14.25" customHeight="1" x14ac:dyDescent="0.25"/>
    <row r="187" spans="2:2" ht="14.25" customHeight="1" x14ac:dyDescent="0.25"/>
    <row r="188" spans="2:2" ht="14.25" customHeight="1" x14ac:dyDescent="0.25"/>
    <row r="189" spans="2:2" ht="14.25" customHeight="1" x14ac:dyDescent="0.25"/>
    <row r="190" spans="2:2" ht="14.25" customHeight="1" x14ac:dyDescent="0.25"/>
    <row r="191" spans="2:2" ht="14.25" customHeight="1" x14ac:dyDescent="0.25"/>
    <row r="192" spans="2:2" ht="14.25" customHeight="1" x14ac:dyDescent="0.25"/>
    <row r="193" s="45" customFormat="1" ht="14.25" customHeight="1" x14ac:dyDescent="0.25"/>
    <row r="194" s="45" customFormat="1" ht="14.25" customHeight="1" x14ac:dyDescent="0.25"/>
    <row r="195" s="45" customFormat="1" ht="14.25" customHeight="1" x14ac:dyDescent="0.25"/>
    <row r="196" s="45" customFormat="1" ht="14.25" customHeight="1" x14ac:dyDescent="0.25"/>
    <row r="197" s="45" customFormat="1" ht="14.25" customHeight="1" x14ac:dyDescent="0.25"/>
    <row r="198" s="45" customFormat="1" ht="14.25" customHeight="1" x14ac:dyDescent="0.25"/>
    <row r="199" s="45" customFormat="1" ht="14.25" customHeight="1" x14ac:dyDescent="0.25"/>
    <row r="200" s="45" customFormat="1" ht="14.25" customHeight="1" x14ac:dyDescent="0.25"/>
    <row r="201" s="45" customFormat="1" ht="14.25" customHeight="1" x14ac:dyDescent="0.25"/>
    <row r="202" s="45" customFormat="1" ht="14.25" customHeight="1" x14ac:dyDescent="0.25"/>
    <row r="203" s="45" customFormat="1" ht="14.25" customHeight="1" x14ac:dyDescent="0.25"/>
    <row r="204" s="45" customFormat="1" ht="14.25" customHeight="1" x14ac:dyDescent="0.25"/>
    <row r="205" s="45" customFormat="1" ht="14.25" customHeight="1" x14ac:dyDescent="0.25"/>
    <row r="206" s="45" customFormat="1" ht="14.25" customHeight="1" x14ac:dyDescent="0.25"/>
    <row r="207" s="45" customFormat="1" ht="14.25" customHeight="1" x14ac:dyDescent="0.25"/>
    <row r="208" s="45" customFormat="1" ht="14.25" customHeight="1" x14ac:dyDescent="0.25"/>
    <row r="209" s="45" customFormat="1" ht="14.25" customHeight="1" x14ac:dyDescent="0.25"/>
    <row r="210" s="45" customFormat="1" ht="14.25" customHeight="1" x14ac:dyDescent="0.25"/>
    <row r="211" s="45" customFormat="1" ht="14.25" customHeight="1" x14ac:dyDescent="0.25"/>
    <row r="212" s="45" customFormat="1" ht="14.25" customHeight="1" x14ac:dyDescent="0.25"/>
    <row r="213" s="45" customFormat="1" ht="14.25" customHeight="1" x14ac:dyDescent="0.25"/>
    <row r="214" s="45" customFormat="1" ht="14.25" customHeight="1" x14ac:dyDescent="0.25"/>
    <row r="215" s="45" customFormat="1" ht="14.25" customHeight="1" x14ac:dyDescent="0.25"/>
    <row r="216" s="45" customFormat="1" ht="14.25" customHeight="1" x14ac:dyDescent="0.25"/>
    <row r="217" s="45" customFormat="1" ht="14.25" customHeight="1" x14ac:dyDescent="0.25"/>
    <row r="218" s="45" customFormat="1" ht="14.25" customHeight="1" x14ac:dyDescent="0.25"/>
    <row r="219" s="45" customFormat="1" ht="14.25" customHeight="1" x14ac:dyDescent="0.25"/>
    <row r="220" s="45" customFormat="1" ht="14.25" customHeight="1" x14ac:dyDescent="0.25"/>
    <row r="221" s="45" customFormat="1" ht="14.25" customHeight="1" x14ac:dyDescent="0.25"/>
    <row r="222" s="45" customFormat="1" ht="14.25" customHeight="1" x14ac:dyDescent="0.25"/>
    <row r="223" s="45" customFormat="1" ht="14.25" customHeight="1" x14ac:dyDescent="0.25"/>
    <row r="224" s="45" customFormat="1" ht="14.25" customHeight="1" x14ac:dyDescent="0.25"/>
    <row r="225" s="45" customFormat="1" ht="14.25" customHeight="1" x14ac:dyDescent="0.25"/>
    <row r="226" s="45" customFormat="1" ht="14.25" customHeight="1" x14ac:dyDescent="0.25"/>
    <row r="227" s="45" customFormat="1" ht="14.25" customHeight="1" x14ac:dyDescent="0.25"/>
    <row r="228" s="45" customFormat="1" ht="14.25" customHeight="1" x14ac:dyDescent="0.25"/>
    <row r="229" s="45" customFormat="1" ht="14.25" customHeight="1" x14ac:dyDescent="0.25"/>
    <row r="230" s="45" customFormat="1" ht="14.25" customHeight="1" x14ac:dyDescent="0.25"/>
    <row r="231" s="45" customFormat="1" ht="14.25" customHeight="1" x14ac:dyDescent="0.25"/>
    <row r="232" s="45" customFormat="1" ht="14.25" customHeight="1" x14ac:dyDescent="0.25"/>
    <row r="233" s="45" customFormat="1" ht="14.25" customHeight="1" x14ac:dyDescent="0.25"/>
    <row r="234" s="45" customFormat="1" ht="14.25" customHeight="1" x14ac:dyDescent="0.25"/>
    <row r="235" s="45" customFormat="1" ht="14.25" customHeight="1" x14ac:dyDescent="0.25"/>
    <row r="236" s="45" customFormat="1" ht="14.25" customHeight="1" x14ac:dyDescent="0.25"/>
    <row r="237" s="45" customFormat="1" ht="14.25" customHeight="1" x14ac:dyDescent="0.25"/>
    <row r="238" s="45" customFormat="1" ht="14.25" customHeight="1" x14ac:dyDescent="0.25"/>
    <row r="239" s="45" customFormat="1" ht="14.25" customHeight="1" x14ac:dyDescent="0.25"/>
    <row r="240" s="45" customFormat="1" ht="14.25" customHeight="1" x14ac:dyDescent="0.25"/>
    <row r="241" s="45" customFormat="1" ht="14.25" customHeight="1" x14ac:dyDescent="0.25"/>
    <row r="242" s="45" customFormat="1" ht="14.25" customHeight="1" x14ac:dyDescent="0.25"/>
    <row r="243" s="45" customFormat="1" ht="14.25" customHeight="1" x14ac:dyDescent="0.25"/>
    <row r="244" s="45" customFormat="1" ht="14.25" customHeight="1" x14ac:dyDescent="0.25"/>
    <row r="245" s="45" customFormat="1" ht="14.25" customHeight="1" x14ac:dyDescent="0.25"/>
    <row r="246" s="45" customFormat="1" ht="14.25" customHeight="1" x14ac:dyDescent="0.25"/>
    <row r="247" s="45" customFormat="1" ht="14.25" customHeight="1" x14ac:dyDescent="0.25"/>
    <row r="248" s="45" customFormat="1" ht="14.25" customHeight="1" x14ac:dyDescent="0.25"/>
    <row r="249" s="45" customFormat="1" ht="14.25" customHeight="1" x14ac:dyDescent="0.25"/>
    <row r="250" s="45" customFormat="1" ht="14.25" customHeight="1" x14ac:dyDescent="0.25"/>
    <row r="251" s="45" customFormat="1" ht="14.25" customHeight="1" x14ac:dyDescent="0.25"/>
    <row r="252" s="45" customFormat="1" ht="14.25" customHeight="1" x14ac:dyDescent="0.25"/>
    <row r="253" s="45" customFormat="1" ht="14.25" customHeight="1" x14ac:dyDescent="0.25"/>
    <row r="254" s="45" customFormat="1" ht="14.25" customHeight="1" x14ac:dyDescent="0.25"/>
    <row r="255" s="45" customFormat="1" ht="14.25" customHeight="1" x14ac:dyDescent="0.25"/>
    <row r="256" s="45" customFormat="1" ht="14.25" customHeight="1" x14ac:dyDescent="0.25"/>
    <row r="257" s="45" customFormat="1" ht="14.25" customHeight="1" x14ac:dyDescent="0.25"/>
    <row r="258" s="45" customFormat="1" ht="14.25" customHeight="1" x14ac:dyDescent="0.25"/>
    <row r="259" s="45" customFormat="1" ht="14.25" customHeight="1" x14ac:dyDescent="0.25"/>
    <row r="260" s="45" customFormat="1" ht="14.25" customHeight="1" x14ac:dyDescent="0.25"/>
    <row r="261" s="45" customFormat="1" ht="14.25" customHeight="1" x14ac:dyDescent="0.25"/>
    <row r="262" s="45" customFormat="1" ht="14.25" customHeight="1" x14ac:dyDescent="0.25"/>
    <row r="263" s="45" customFormat="1" ht="14.25" customHeight="1" x14ac:dyDescent="0.25"/>
    <row r="264" s="45" customFormat="1" ht="14.25" customHeight="1" x14ac:dyDescent="0.25"/>
    <row r="265" s="45" customFormat="1" ht="14.25" customHeight="1" x14ac:dyDescent="0.25"/>
    <row r="266" s="45" customFormat="1" ht="14.25" customHeight="1" x14ac:dyDescent="0.25"/>
    <row r="267" s="45" customFormat="1" ht="14.25" customHeight="1" x14ac:dyDescent="0.25"/>
    <row r="268" s="45" customFormat="1" ht="14.25" customHeight="1" x14ac:dyDescent="0.25"/>
    <row r="269" s="45" customFormat="1" ht="14.25" customHeight="1" x14ac:dyDescent="0.25"/>
    <row r="270" s="45" customFormat="1" ht="14.25" customHeight="1" x14ac:dyDescent="0.25"/>
    <row r="271" s="45" customFormat="1" ht="14.25" customHeight="1" x14ac:dyDescent="0.25"/>
    <row r="272" s="45" customFormat="1" ht="14.25" customHeight="1" x14ac:dyDescent="0.25"/>
    <row r="273" s="45" customFormat="1" ht="14.25" customHeight="1" x14ac:dyDescent="0.25"/>
    <row r="274" s="45" customFormat="1" ht="14.25" customHeight="1" x14ac:dyDescent="0.25"/>
    <row r="275" s="45" customFormat="1" ht="14.25" customHeight="1" x14ac:dyDescent="0.25"/>
    <row r="276" s="45" customFormat="1" ht="14.25" customHeight="1" x14ac:dyDescent="0.25"/>
    <row r="277" s="45" customFormat="1" ht="14.25" customHeight="1" x14ac:dyDescent="0.25"/>
    <row r="278" s="45" customFormat="1" ht="14.25" customHeight="1" x14ac:dyDescent="0.25"/>
    <row r="279" s="45" customFormat="1" ht="14.25" customHeight="1" x14ac:dyDescent="0.25"/>
    <row r="280" s="45" customFormat="1" ht="14.25" customHeight="1" x14ac:dyDescent="0.25"/>
    <row r="281" s="45" customFormat="1" ht="14.25" customHeight="1" x14ac:dyDescent="0.25"/>
    <row r="282" s="45" customFormat="1" ht="14.25" customHeight="1" x14ac:dyDescent="0.25"/>
    <row r="283" s="45" customFormat="1" ht="14.25" customHeight="1" x14ac:dyDescent="0.25"/>
    <row r="284" s="45" customFormat="1" ht="14.25" customHeight="1" x14ac:dyDescent="0.25"/>
    <row r="285" s="45" customFormat="1" ht="14.25" customHeight="1" x14ac:dyDescent="0.25"/>
    <row r="286" s="45" customFormat="1" ht="14.25" customHeight="1" x14ac:dyDescent="0.25"/>
    <row r="287" s="45" customFormat="1" ht="14.25" customHeight="1" x14ac:dyDescent="0.25"/>
    <row r="288" s="45" customFormat="1" ht="14.25" customHeight="1" x14ac:dyDescent="0.25"/>
    <row r="289" s="45" customFormat="1" ht="14.25" customHeight="1" x14ac:dyDescent="0.25"/>
    <row r="290" s="45" customFormat="1" ht="14.25" customHeight="1" x14ac:dyDescent="0.25"/>
    <row r="291" s="45" customFormat="1" ht="14.25" customHeight="1" x14ac:dyDescent="0.25"/>
    <row r="292" s="45" customFormat="1" ht="14.25" customHeight="1" x14ac:dyDescent="0.25"/>
    <row r="293" s="45" customFormat="1" ht="14.25" customHeight="1" x14ac:dyDescent="0.25"/>
    <row r="294" s="45" customFormat="1" ht="14.25" customHeight="1" x14ac:dyDescent="0.25"/>
    <row r="295" s="45" customFormat="1" ht="14.25" customHeight="1" x14ac:dyDescent="0.25"/>
    <row r="296" s="45" customFormat="1" ht="14.25" customHeight="1" x14ac:dyDescent="0.25"/>
    <row r="297" s="45" customFormat="1" ht="14.25" customHeight="1" x14ac:dyDescent="0.25"/>
    <row r="298" s="45" customFormat="1" ht="14.25" customHeight="1" x14ac:dyDescent="0.25"/>
    <row r="299" s="45" customFormat="1" ht="14.25" customHeight="1" x14ac:dyDescent="0.25"/>
    <row r="300" s="45" customFormat="1" ht="14.25" customHeight="1" x14ac:dyDescent="0.25"/>
    <row r="301" s="45" customFormat="1" ht="14.25" customHeight="1" x14ac:dyDescent="0.25"/>
    <row r="302" s="45" customFormat="1" ht="14.25" customHeight="1" x14ac:dyDescent="0.25"/>
    <row r="303" s="45" customFormat="1" ht="14.25" customHeight="1" x14ac:dyDescent="0.25"/>
    <row r="304" s="45" customFormat="1" ht="14.25" customHeight="1" x14ac:dyDescent="0.25"/>
    <row r="305" s="45" customFormat="1" ht="14.25" customHeight="1" x14ac:dyDescent="0.25"/>
    <row r="306" s="45" customFormat="1" ht="14.25" customHeight="1" x14ac:dyDescent="0.25"/>
    <row r="307" s="45" customFormat="1" ht="14.25" customHeight="1" x14ac:dyDescent="0.25"/>
    <row r="308" s="45" customFormat="1" ht="14.25" customHeight="1" x14ac:dyDescent="0.25"/>
    <row r="309" s="45" customFormat="1" ht="14.25" customHeight="1" x14ac:dyDescent="0.25"/>
    <row r="310" s="45" customFormat="1" ht="14.25" customHeight="1" x14ac:dyDescent="0.25"/>
    <row r="311" s="45" customFormat="1" ht="14.25" customHeight="1" x14ac:dyDescent="0.25"/>
    <row r="312" s="45" customFormat="1" ht="14.25" customHeight="1" x14ac:dyDescent="0.25"/>
    <row r="313" s="45" customFormat="1" ht="14.25" customHeight="1" x14ac:dyDescent="0.25"/>
    <row r="314" s="45" customFormat="1" ht="14.25" customHeight="1" x14ac:dyDescent="0.25"/>
    <row r="315" s="45" customFormat="1" ht="14.25" customHeight="1" x14ac:dyDescent="0.25"/>
    <row r="316" s="45" customFormat="1" ht="14.25" customHeight="1" x14ac:dyDescent="0.25"/>
    <row r="317" s="45" customFormat="1" ht="14.25" customHeight="1" x14ac:dyDescent="0.25"/>
    <row r="318" s="45" customFormat="1" ht="14.25" customHeight="1" x14ac:dyDescent="0.25"/>
    <row r="319" s="45" customFormat="1" ht="14.25" customHeight="1" x14ac:dyDescent="0.25"/>
    <row r="320" s="45" customFormat="1" ht="14.25" customHeight="1" x14ac:dyDescent="0.25"/>
    <row r="321" s="45" customFormat="1" ht="14.25" customHeight="1" x14ac:dyDescent="0.25"/>
    <row r="322" s="45" customFormat="1" ht="14.25" customHeight="1" x14ac:dyDescent="0.25"/>
    <row r="323" s="45" customFormat="1" ht="14.25" customHeight="1" x14ac:dyDescent="0.25"/>
    <row r="324" s="45" customFormat="1" ht="14.25" customHeight="1" x14ac:dyDescent="0.25"/>
    <row r="325" s="45" customFormat="1" ht="14.25" customHeight="1" x14ac:dyDescent="0.25"/>
    <row r="326" s="45" customFormat="1" ht="14.25" customHeight="1" x14ac:dyDescent="0.25"/>
    <row r="327" s="45" customFormat="1" ht="14.25" customHeight="1" x14ac:dyDescent="0.25"/>
    <row r="328" s="45" customFormat="1" ht="14.25" customHeight="1" x14ac:dyDescent="0.25"/>
    <row r="329" s="45" customFormat="1" ht="14.25" customHeight="1" x14ac:dyDescent="0.25"/>
    <row r="330" s="45" customFormat="1" ht="14.25" customHeight="1" x14ac:dyDescent="0.25"/>
    <row r="331" s="45" customFormat="1" ht="14.25" customHeight="1" x14ac:dyDescent="0.25"/>
    <row r="332" s="45" customFormat="1" ht="14.25" customHeight="1" x14ac:dyDescent="0.25"/>
    <row r="333" s="45" customFormat="1" ht="14.25" customHeight="1" x14ac:dyDescent="0.25"/>
    <row r="334" s="45" customFormat="1" ht="14.25" customHeight="1" x14ac:dyDescent="0.25"/>
    <row r="335" s="45" customFormat="1" ht="14.25" customHeight="1" x14ac:dyDescent="0.25"/>
    <row r="336" s="45" customFormat="1" ht="14.25" customHeight="1" x14ac:dyDescent="0.25"/>
    <row r="337" s="45" customFormat="1" ht="14.25" customHeight="1" x14ac:dyDescent="0.25"/>
    <row r="338" s="45" customFormat="1" ht="14.25" customHeight="1" x14ac:dyDescent="0.25"/>
    <row r="339" s="45" customFormat="1" ht="14.25" customHeight="1" x14ac:dyDescent="0.25"/>
    <row r="340" s="45" customFormat="1" ht="14.25" customHeight="1" x14ac:dyDescent="0.25"/>
    <row r="341" s="45" customFormat="1" ht="14.25" customHeight="1" x14ac:dyDescent="0.25"/>
    <row r="342" s="45" customFormat="1" ht="14.25" customHeight="1" x14ac:dyDescent="0.25"/>
    <row r="343" s="45" customFormat="1" ht="14.25" customHeight="1" x14ac:dyDescent="0.25"/>
    <row r="344" s="45" customFormat="1" ht="14.25" customHeight="1" x14ac:dyDescent="0.25"/>
    <row r="345" s="45" customFormat="1" ht="14.25" customHeight="1" x14ac:dyDescent="0.25"/>
    <row r="346" s="45" customFormat="1" ht="14.25" customHeight="1" x14ac:dyDescent="0.25"/>
    <row r="347" s="45" customFormat="1" ht="14.25" customHeight="1" x14ac:dyDescent="0.25"/>
    <row r="348" s="45" customFormat="1" ht="14.25" customHeight="1" x14ac:dyDescent="0.25"/>
    <row r="349" s="45" customFormat="1" ht="14.25" customHeight="1" x14ac:dyDescent="0.25"/>
    <row r="350" s="45" customFormat="1" ht="14.25" customHeight="1" x14ac:dyDescent="0.25"/>
    <row r="351" s="45" customFormat="1" ht="14.25" customHeight="1" x14ac:dyDescent="0.25"/>
    <row r="352" s="45" customFormat="1" ht="14.25" customHeight="1" x14ac:dyDescent="0.25"/>
    <row r="353" s="45" customFormat="1" ht="14.25" customHeight="1" x14ac:dyDescent="0.25"/>
    <row r="354" s="45" customFormat="1" ht="14.25" customHeight="1" x14ac:dyDescent="0.25"/>
    <row r="355" s="45" customFormat="1" ht="14.25" customHeight="1" x14ac:dyDescent="0.25"/>
    <row r="356" s="45" customFormat="1" ht="14.25" customHeight="1" x14ac:dyDescent="0.25"/>
    <row r="357" s="45" customFormat="1" ht="14.25" customHeight="1" x14ac:dyDescent="0.25"/>
    <row r="358" s="45" customFormat="1" ht="14.25" customHeight="1" x14ac:dyDescent="0.25"/>
    <row r="359" s="45" customFormat="1" ht="14.25" customHeight="1" x14ac:dyDescent="0.25"/>
    <row r="360" s="45" customFormat="1" ht="14.25" customHeight="1" x14ac:dyDescent="0.25"/>
    <row r="361" s="45" customFormat="1" ht="14.25" customHeight="1" x14ac:dyDescent="0.25"/>
    <row r="362" s="45" customFormat="1" ht="14.25" customHeight="1" x14ac:dyDescent="0.25"/>
    <row r="363" s="45" customFormat="1" ht="14.25" customHeight="1" x14ac:dyDescent="0.25"/>
    <row r="364" s="45" customFormat="1" ht="14.25" customHeight="1" x14ac:dyDescent="0.25"/>
    <row r="365" s="45" customFormat="1" ht="14.25" customHeight="1" x14ac:dyDescent="0.25"/>
    <row r="366" s="45" customFormat="1" ht="14.25" customHeight="1" x14ac:dyDescent="0.25"/>
    <row r="367" s="45" customFormat="1" ht="14.25" customHeight="1" x14ac:dyDescent="0.25"/>
    <row r="368" s="45" customFormat="1" ht="14.25" customHeight="1" x14ac:dyDescent="0.25"/>
    <row r="369" s="45" customFormat="1" ht="14.25" customHeight="1" x14ac:dyDescent="0.25"/>
    <row r="370" s="45" customFormat="1" ht="14.25" customHeight="1" x14ac:dyDescent="0.25"/>
    <row r="371" s="45" customFormat="1" ht="14.25" customHeight="1" x14ac:dyDescent="0.25"/>
    <row r="372" s="45" customFormat="1" ht="14.25" customHeight="1" x14ac:dyDescent="0.25"/>
    <row r="373" s="45" customFormat="1" ht="14.25" customHeight="1" x14ac:dyDescent="0.25"/>
    <row r="374" s="45" customFormat="1" ht="14.25" customHeight="1" x14ac:dyDescent="0.25"/>
    <row r="375" s="45" customFormat="1" ht="15.75" customHeight="1" x14ac:dyDescent="0.25"/>
    <row r="376" s="45" customFormat="1" ht="15.75" customHeight="1" x14ac:dyDescent="0.25"/>
    <row r="377" s="45" customFormat="1" ht="15.75" customHeight="1" x14ac:dyDescent="0.25"/>
    <row r="378" s="45" customFormat="1" ht="15.75" customHeight="1" x14ac:dyDescent="0.25"/>
    <row r="379" s="45" customFormat="1" ht="15.75" customHeight="1" x14ac:dyDescent="0.25"/>
    <row r="380" s="45" customFormat="1" ht="15.75" customHeight="1" x14ac:dyDescent="0.25"/>
    <row r="381" s="45" customFormat="1" ht="15.75" customHeight="1" x14ac:dyDescent="0.25"/>
    <row r="382" s="45" customFormat="1" ht="15.75" customHeight="1" x14ac:dyDescent="0.25"/>
    <row r="383" s="45" customFormat="1" ht="15.75" customHeight="1" x14ac:dyDescent="0.25"/>
    <row r="384" s="45" customFormat="1" ht="15.75" customHeight="1" x14ac:dyDescent="0.25"/>
    <row r="385" s="45" customFormat="1" ht="15.75" customHeight="1" x14ac:dyDescent="0.25"/>
    <row r="386" s="45" customFormat="1" ht="15.75" customHeight="1" x14ac:dyDescent="0.25"/>
    <row r="387" s="45" customFormat="1" ht="15.75" customHeight="1" x14ac:dyDescent="0.25"/>
    <row r="388" s="45" customFormat="1" ht="15.75" customHeight="1" x14ac:dyDescent="0.25"/>
    <row r="389" s="45" customFormat="1" ht="15.75" customHeight="1" x14ac:dyDescent="0.25"/>
    <row r="390" s="45" customFormat="1" ht="15.75" customHeight="1" x14ac:dyDescent="0.25"/>
    <row r="391" s="45" customFormat="1" ht="15.75" customHeight="1" x14ac:dyDescent="0.25"/>
    <row r="392" s="45" customFormat="1" ht="15.75" customHeight="1" x14ac:dyDescent="0.25"/>
    <row r="393" s="45" customFormat="1" ht="15.75" customHeight="1" x14ac:dyDescent="0.25"/>
    <row r="394" s="45" customFormat="1" ht="15.75" customHeight="1" x14ac:dyDescent="0.25"/>
    <row r="395" s="45" customFormat="1" ht="15.75" customHeight="1" x14ac:dyDescent="0.25"/>
    <row r="396" s="45" customFormat="1" ht="15.75" customHeight="1" x14ac:dyDescent="0.25"/>
    <row r="397" s="45" customFormat="1" ht="15.75" customHeight="1" x14ac:dyDescent="0.25"/>
    <row r="398" s="45" customFormat="1" ht="15.75" customHeight="1" x14ac:dyDescent="0.25"/>
    <row r="399" s="45" customFormat="1" ht="15.75" customHeight="1" x14ac:dyDescent="0.25"/>
    <row r="400" s="45" customFormat="1" ht="15.75" customHeight="1" x14ac:dyDescent="0.25"/>
    <row r="401" s="45" customFormat="1" ht="15.75" customHeight="1" x14ac:dyDescent="0.25"/>
    <row r="402" s="45" customFormat="1" ht="15.75" customHeight="1" x14ac:dyDescent="0.25"/>
    <row r="403" s="45" customFormat="1" ht="15.75" customHeight="1" x14ac:dyDescent="0.25"/>
    <row r="404" s="45" customFormat="1" ht="15.75" customHeight="1" x14ac:dyDescent="0.25"/>
    <row r="405" s="45" customFormat="1" ht="15.75" customHeight="1" x14ac:dyDescent="0.25"/>
    <row r="406" s="45" customFormat="1" ht="15.75" customHeight="1" x14ac:dyDescent="0.25"/>
    <row r="407" s="45" customFormat="1" ht="15.75" customHeight="1" x14ac:dyDescent="0.25"/>
    <row r="408" s="45" customFormat="1" ht="15.75" customHeight="1" x14ac:dyDescent="0.25"/>
    <row r="409" s="45" customFormat="1" ht="15.75" customHeight="1" x14ac:dyDescent="0.25"/>
    <row r="410" s="45" customFormat="1" ht="15.75" customHeight="1" x14ac:dyDescent="0.25"/>
    <row r="411" s="45" customFormat="1" ht="15.75" customHeight="1" x14ac:dyDescent="0.25"/>
    <row r="412" s="45" customFormat="1" ht="15.75" customHeight="1" x14ac:dyDescent="0.25"/>
    <row r="413" s="45" customFormat="1" ht="15.75" customHeight="1" x14ac:dyDescent="0.25"/>
    <row r="414" s="45" customFormat="1" ht="15.75" customHeight="1" x14ac:dyDescent="0.25"/>
    <row r="415" s="45" customFormat="1" ht="15.75" customHeight="1" x14ac:dyDescent="0.25"/>
    <row r="416" s="45" customFormat="1" ht="15.75" customHeight="1" x14ac:dyDescent="0.25"/>
    <row r="417" s="45" customFormat="1" ht="15.75" customHeight="1" x14ac:dyDescent="0.25"/>
    <row r="418" s="45" customFormat="1" ht="15.75" customHeight="1" x14ac:dyDescent="0.25"/>
    <row r="419" s="45" customFormat="1" ht="15.75" customHeight="1" x14ac:dyDescent="0.25"/>
    <row r="420" s="45" customFormat="1" ht="15.75" customHeight="1" x14ac:dyDescent="0.25"/>
    <row r="421" s="45" customFormat="1" ht="15.75" customHeight="1" x14ac:dyDescent="0.25"/>
    <row r="422" s="45" customFormat="1" ht="15.75" customHeight="1" x14ac:dyDescent="0.25"/>
    <row r="423" s="45" customFormat="1" ht="15.75" customHeight="1" x14ac:dyDescent="0.25"/>
    <row r="424" s="45" customFormat="1" ht="15.75" customHeight="1" x14ac:dyDescent="0.25"/>
    <row r="425" s="45" customFormat="1" ht="15.75" customHeight="1" x14ac:dyDescent="0.25"/>
    <row r="426" s="45" customFormat="1" ht="15.75" customHeight="1" x14ac:dyDescent="0.25"/>
    <row r="427" s="45" customFormat="1" ht="15.75" customHeight="1" x14ac:dyDescent="0.25"/>
    <row r="428" s="45" customFormat="1" ht="15.75" customHeight="1" x14ac:dyDescent="0.25"/>
    <row r="429" s="45" customFormat="1" ht="15.75" customHeight="1" x14ac:dyDescent="0.25"/>
    <row r="430" s="45" customFormat="1" ht="15.75" customHeight="1" x14ac:dyDescent="0.25"/>
    <row r="431" s="45" customFormat="1" ht="15.75" customHeight="1" x14ac:dyDescent="0.25"/>
    <row r="432" s="45" customFormat="1" ht="15.75" customHeight="1" x14ac:dyDescent="0.25"/>
    <row r="433" s="45" customFormat="1" ht="15.75" customHeight="1" x14ac:dyDescent="0.25"/>
    <row r="434" s="45" customFormat="1" ht="15.75" customHeight="1" x14ac:dyDescent="0.25"/>
    <row r="435" s="45" customFormat="1" ht="15.75" customHeight="1" x14ac:dyDescent="0.25"/>
    <row r="436" s="45" customFormat="1" ht="15.75" customHeight="1" x14ac:dyDescent="0.25"/>
    <row r="437" s="45" customFormat="1" ht="15.75" customHeight="1" x14ac:dyDescent="0.25"/>
    <row r="438" s="45" customFormat="1" ht="15.75" customHeight="1" x14ac:dyDescent="0.25"/>
    <row r="439" s="45" customFormat="1" ht="15.75" customHeight="1" x14ac:dyDescent="0.25"/>
    <row r="440" s="45" customFormat="1" ht="15.75" customHeight="1" x14ac:dyDescent="0.25"/>
    <row r="441" s="45" customFormat="1" ht="15.75" customHeight="1" x14ac:dyDescent="0.25"/>
    <row r="442" s="45" customFormat="1" ht="15.75" customHeight="1" x14ac:dyDescent="0.25"/>
    <row r="443" s="45" customFormat="1" ht="15.75" customHeight="1" x14ac:dyDescent="0.25"/>
    <row r="444" s="45" customFormat="1" ht="15.75" customHeight="1" x14ac:dyDescent="0.25"/>
    <row r="445" s="45" customFormat="1" ht="15.75" customHeight="1" x14ac:dyDescent="0.25"/>
    <row r="446" s="45" customFormat="1" ht="15.75" customHeight="1" x14ac:dyDescent="0.25"/>
    <row r="447" s="45" customFormat="1" ht="15.75" customHeight="1" x14ac:dyDescent="0.25"/>
    <row r="448" s="45" customFormat="1" ht="15.75" customHeight="1" x14ac:dyDescent="0.25"/>
    <row r="449" s="45" customFormat="1" ht="15.75" customHeight="1" x14ac:dyDescent="0.25"/>
    <row r="450" s="45" customFormat="1" ht="15.75" customHeight="1" x14ac:dyDescent="0.25"/>
    <row r="451" s="45" customFormat="1" ht="15.75" customHeight="1" x14ac:dyDescent="0.25"/>
    <row r="452" s="45" customFormat="1" ht="15.75" customHeight="1" x14ac:dyDescent="0.25"/>
    <row r="453" s="45" customFormat="1" ht="15.75" customHeight="1" x14ac:dyDescent="0.25"/>
    <row r="454" s="45" customFormat="1" ht="15.75" customHeight="1" x14ac:dyDescent="0.25"/>
    <row r="455" s="45" customFormat="1" ht="15.75" customHeight="1" x14ac:dyDescent="0.25"/>
    <row r="456" s="45" customFormat="1" ht="15.75" customHeight="1" x14ac:dyDescent="0.25"/>
    <row r="457" s="45" customFormat="1" ht="15.75" customHeight="1" x14ac:dyDescent="0.25"/>
    <row r="458" s="45" customFormat="1" ht="15.75" customHeight="1" x14ac:dyDescent="0.25"/>
    <row r="459" s="45" customFormat="1" ht="15.75" customHeight="1" x14ac:dyDescent="0.25"/>
    <row r="460" s="45" customFormat="1" ht="15.75" customHeight="1" x14ac:dyDescent="0.25"/>
    <row r="461" s="45" customFormat="1" ht="15.75" customHeight="1" x14ac:dyDescent="0.25"/>
    <row r="462" s="45" customFormat="1" ht="15.75" customHeight="1" x14ac:dyDescent="0.25"/>
    <row r="463" s="45" customFormat="1" ht="15.75" customHeight="1" x14ac:dyDescent="0.25"/>
    <row r="464" s="45" customFormat="1" ht="15.75" customHeight="1" x14ac:dyDescent="0.25"/>
    <row r="465" s="45" customFormat="1" ht="15.75" customHeight="1" x14ac:dyDescent="0.25"/>
    <row r="466" s="45" customFormat="1" ht="15.75" customHeight="1" x14ac:dyDescent="0.25"/>
    <row r="467" s="45" customFormat="1" ht="15.75" customHeight="1" x14ac:dyDescent="0.25"/>
    <row r="468" s="45" customFormat="1" ht="15.75" customHeight="1" x14ac:dyDescent="0.25"/>
    <row r="469" s="45" customFormat="1" ht="15.75" customHeight="1" x14ac:dyDescent="0.25"/>
    <row r="470" s="45" customFormat="1" ht="15.75" customHeight="1" x14ac:dyDescent="0.25"/>
    <row r="471" s="45" customFormat="1" ht="15.75" customHeight="1" x14ac:dyDescent="0.25"/>
    <row r="472" s="45" customFormat="1" ht="15.75" customHeight="1" x14ac:dyDescent="0.25"/>
    <row r="473" s="45" customFormat="1" ht="15.75" customHeight="1" x14ac:dyDescent="0.25"/>
    <row r="474" s="45" customFormat="1" ht="15.75" customHeight="1" x14ac:dyDescent="0.25"/>
    <row r="475" s="45" customFormat="1" ht="15.75" customHeight="1" x14ac:dyDescent="0.25"/>
    <row r="476" s="45" customFormat="1" ht="15.75" customHeight="1" x14ac:dyDescent="0.25"/>
    <row r="477" s="45" customFormat="1" ht="15.75" customHeight="1" x14ac:dyDescent="0.25"/>
    <row r="478" s="45" customFormat="1" ht="15.75" customHeight="1" x14ac:dyDescent="0.25"/>
    <row r="479" s="45" customFormat="1" ht="15.75" customHeight="1" x14ac:dyDescent="0.25"/>
    <row r="480" s="45" customFormat="1" ht="15.75" customHeight="1" x14ac:dyDescent="0.25"/>
    <row r="481" s="45" customFormat="1" ht="15.75" customHeight="1" x14ac:dyDescent="0.25"/>
    <row r="482" s="45" customFormat="1" ht="15.75" customHeight="1" x14ac:dyDescent="0.25"/>
    <row r="483" s="45" customFormat="1" ht="15.75" customHeight="1" x14ac:dyDescent="0.25"/>
    <row r="484" s="45" customFormat="1" ht="15.75" customHeight="1" x14ac:dyDescent="0.25"/>
    <row r="485" s="45" customFormat="1" ht="15.75" customHeight="1" x14ac:dyDescent="0.25"/>
    <row r="486" s="45" customFormat="1" ht="15.75" customHeight="1" x14ac:dyDescent="0.25"/>
    <row r="487" s="45" customFormat="1" ht="15.75" customHeight="1" x14ac:dyDescent="0.25"/>
    <row r="488" s="45" customFormat="1" ht="15.75" customHeight="1" x14ac:dyDescent="0.25"/>
    <row r="489" s="45" customFormat="1" ht="15.75" customHeight="1" x14ac:dyDescent="0.25"/>
    <row r="490" s="45" customFormat="1" ht="15.75" customHeight="1" x14ac:dyDescent="0.25"/>
    <row r="491" s="45" customFormat="1" ht="15.75" customHeight="1" x14ac:dyDescent="0.25"/>
    <row r="492" s="45" customFormat="1" ht="15.75" customHeight="1" x14ac:dyDescent="0.25"/>
    <row r="493" s="45" customFormat="1" ht="15.75" customHeight="1" x14ac:dyDescent="0.25"/>
    <row r="494" s="45" customFormat="1" ht="15.75" customHeight="1" x14ac:dyDescent="0.25"/>
    <row r="495" s="45" customFormat="1" ht="15.75" customHeight="1" x14ac:dyDescent="0.25"/>
    <row r="496" s="45" customFormat="1" ht="15.75" customHeight="1" x14ac:dyDescent="0.25"/>
    <row r="497" s="45" customFormat="1" ht="15.75" customHeight="1" x14ac:dyDescent="0.25"/>
    <row r="498" s="45" customFormat="1" ht="15.75" customHeight="1" x14ac:dyDescent="0.25"/>
    <row r="499" s="45" customFormat="1" ht="15.75" customHeight="1" x14ac:dyDescent="0.25"/>
    <row r="500" s="45" customFormat="1" ht="15.75" customHeight="1" x14ac:dyDescent="0.25"/>
    <row r="501" s="45" customFormat="1" ht="15.75" customHeight="1" x14ac:dyDescent="0.25"/>
    <row r="502" s="45" customFormat="1" ht="15.75" customHeight="1" x14ac:dyDescent="0.25"/>
    <row r="503" s="45" customFormat="1" ht="15.75" customHeight="1" x14ac:dyDescent="0.25"/>
    <row r="504" s="45" customFormat="1" ht="15.75" customHeight="1" x14ac:dyDescent="0.25"/>
    <row r="505" s="45" customFormat="1" ht="15.75" customHeight="1" x14ac:dyDescent="0.25"/>
    <row r="506" s="45" customFormat="1" ht="15.75" customHeight="1" x14ac:dyDescent="0.25"/>
    <row r="507" s="45" customFormat="1" ht="15.75" customHeight="1" x14ac:dyDescent="0.25"/>
    <row r="508" s="45" customFormat="1" ht="15.75" customHeight="1" x14ac:dyDescent="0.25"/>
    <row r="509" s="45" customFormat="1" ht="15.75" customHeight="1" x14ac:dyDescent="0.25"/>
    <row r="510" s="45" customFormat="1" ht="15.75" customHeight="1" x14ac:dyDescent="0.25"/>
    <row r="511" s="45" customFormat="1" ht="15.75" customHeight="1" x14ac:dyDescent="0.25"/>
    <row r="512" s="45" customFormat="1" ht="15.75" customHeight="1" x14ac:dyDescent="0.25"/>
    <row r="513" s="45" customFormat="1" ht="15.75" customHeight="1" x14ac:dyDescent="0.25"/>
    <row r="514" s="45" customFormat="1" ht="15.75" customHeight="1" x14ac:dyDescent="0.25"/>
    <row r="515" s="45" customFormat="1" ht="15.75" customHeight="1" x14ac:dyDescent="0.25"/>
    <row r="516" s="45" customFormat="1" ht="15.75" customHeight="1" x14ac:dyDescent="0.25"/>
    <row r="517" s="45" customFormat="1" ht="15.75" customHeight="1" x14ac:dyDescent="0.25"/>
    <row r="518" s="45" customFormat="1" ht="15.75" customHeight="1" x14ac:dyDescent="0.25"/>
    <row r="519" s="45" customFormat="1" ht="15.75" customHeight="1" x14ac:dyDescent="0.25"/>
    <row r="520" s="45" customFormat="1" ht="15.75" customHeight="1" x14ac:dyDescent="0.25"/>
    <row r="521" s="45" customFormat="1" ht="15.75" customHeight="1" x14ac:dyDescent="0.25"/>
    <row r="522" s="45" customFormat="1" ht="15.75" customHeight="1" x14ac:dyDescent="0.25"/>
    <row r="523" s="45" customFormat="1" ht="15.75" customHeight="1" x14ac:dyDescent="0.25"/>
    <row r="524" s="45" customFormat="1" ht="15.75" customHeight="1" x14ac:dyDescent="0.25"/>
    <row r="525" s="45" customFormat="1" ht="15.75" customHeight="1" x14ac:dyDescent="0.25"/>
    <row r="526" s="45" customFormat="1" ht="15.75" customHeight="1" x14ac:dyDescent="0.25"/>
    <row r="527" s="45" customFormat="1" ht="15.75" customHeight="1" x14ac:dyDescent="0.25"/>
    <row r="528" s="45" customFormat="1" ht="15.75" customHeight="1" x14ac:dyDescent="0.25"/>
    <row r="529" s="45" customFormat="1" ht="15.75" customHeight="1" x14ac:dyDescent="0.25"/>
    <row r="530" s="45" customFormat="1" ht="15.75" customHeight="1" x14ac:dyDescent="0.25"/>
    <row r="531" s="45" customFormat="1" ht="15.75" customHeight="1" x14ac:dyDescent="0.25"/>
    <row r="532" s="45" customFormat="1" ht="15.75" customHeight="1" x14ac:dyDescent="0.25"/>
    <row r="533" s="45" customFormat="1" ht="15.75" customHeight="1" x14ac:dyDescent="0.25"/>
    <row r="534" s="45" customFormat="1" ht="15.75" customHeight="1" x14ac:dyDescent="0.25"/>
    <row r="535" s="45" customFormat="1" ht="15.75" customHeight="1" x14ac:dyDescent="0.25"/>
    <row r="536" s="45" customFormat="1" ht="15.75" customHeight="1" x14ac:dyDescent="0.25"/>
    <row r="537" s="45" customFormat="1" ht="15.75" customHeight="1" x14ac:dyDescent="0.25"/>
    <row r="538" s="45" customFormat="1" ht="15.75" customHeight="1" x14ac:dyDescent="0.25"/>
    <row r="539" s="45" customFormat="1" ht="15.75" customHeight="1" x14ac:dyDescent="0.25"/>
    <row r="540" s="45" customFormat="1" ht="15.75" customHeight="1" x14ac:dyDescent="0.25"/>
    <row r="541" s="45" customFormat="1" ht="15.75" customHeight="1" x14ac:dyDescent="0.25"/>
    <row r="542" s="45" customFormat="1" ht="15.75" customHeight="1" x14ac:dyDescent="0.25"/>
    <row r="543" s="45" customFormat="1" ht="15.75" customHeight="1" x14ac:dyDescent="0.25"/>
    <row r="544" s="45" customFormat="1" ht="15.75" customHeight="1" x14ac:dyDescent="0.25"/>
    <row r="545" s="45" customFormat="1" ht="15.75" customHeight="1" x14ac:dyDescent="0.25"/>
    <row r="546" s="45" customFormat="1" ht="15.75" customHeight="1" x14ac:dyDescent="0.25"/>
    <row r="547" s="45" customFormat="1" ht="15.75" customHeight="1" x14ac:dyDescent="0.25"/>
    <row r="548" s="45" customFormat="1" ht="15.75" customHeight="1" x14ac:dyDescent="0.25"/>
    <row r="549" s="45" customFormat="1" ht="15.75" customHeight="1" x14ac:dyDescent="0.25"/>
    <row r="550" s="45" customFormat="1" ht="15.75" customHeight="1" x14ac:dyDescent="0.25"/>
    <row r="551" s="45" customFormat="1" ht="15.75" customHeight="1" x14ac:dyDescent="0.25"/>
    <row r="552" s="45" customFormat="1" ht="15.75" customHeight="1" x14ac:dyDescent="0.25"/>
    <row r="553" s="45" customFormat="1" ht="15.75" customHeight="1" x14ac:dyDescent="0.25"/>
    <row r="554" s="45" customFormat="1" ht="15.75" customHeight="1" x14ac:dyDescent="0.25"/>
    <row r="555" s="45" customFormat="1" ht="15.75" customHeight="1" x14ac:dyDescent="0.25"/>
    <row r="556" s="45" customFormat="1" ht="15.75" customHeight="1" x14ac:dyDescent="0.25"/>
    <row r="557" s="45" customFormat="1" ht="15.75" customHeight="1" x14ac:dyDescent="0.25"/>
    <row r="558" s="45" customFormat="1" ht="15.75" customHeight="1" x14ac:dyDescent="0.25"/>
    <row r="559" s="45" customFormat="1" ht="15.75" customHeight="1" x14ac:dyDescent="0.25"/>
    <row r="560" s="45" customFormat="1" ht="15.75" customHeight="1" x14ac:dyDescent="0.25"/>
    <row r="561" s="45" customFormat="1" ht="15.75" customHeight="1" x14ac:dyDescent="0.25"/>
    <row r="562" s="45" customFormat="1" ht="15.75" customHeight="1" x14ac:dyDescent="0.25"/>
    <row r="563" s="45" customFormat="1" ht="15.75" customHeight="1" x14ac:dyDescent="0.25"/>
    <row r="564" s="45" customFormat="1" ht="15.75" customHeight="1" x14ac:dyDescent="0.25"/>
    <row r="565" s="45" customFormat="1" ht="15.75" customHeight="1" x14ac:dyDescent="0.25"/>
    <row r="566" s="45" customFormat="1" ht="15.75" customHeight="1" x14ac:dyDescent="0.25"/>
    <row r="567" s="45" customFormat="1" ht="15.75" customHeight="1" x14ac:dyDescent="0.25"/>
    <row r="568" s="45" customFormat="1" ht="15.75" customHeight="1" x14ac:dyDescent="0.25"/>
    <row r="569" s="45" customFormat="1" ht="15.75" customHeight="1" x14ac:dyDescent="0.25"/>
    <row r="570" s="45" customFormat="1" ht="15.75" customHeight="1" x14ac:dyDescent="0.25"/>
    <row r="571" s="45" customFormat="1" ht="15.75" customHeight="1" x14ac:dyDescent="0.25"/>
    <row r="572" s="45" customFormat="1" ht="15.75" customHeight="1" x14ac:dyDescent="0.25"/>
    <row r="573" s="45" customFormat="1" ht="15.75" customHeight="1" x14ac:dyDescent="0.25"/>
    <row r="574" s="45" customFormat="1" ht="15.75" customHeight="1" x14ac:dyDescent="0.25"/>
    <row r="575" s="45" customFormat="1" ht="15.75" customHeight="1" x14ac:dyDescent="0.25"/>
    <row r="576" s="45" customFormat="1" ht="15.75" customHeight="1" x14ac:dyDescent="0.25"/>
    <row r="577" s="45" customFormat="1" ht="15.75" customHeight="1" x14ac:dyDescent="0.25"/>
    <row r="578" s="45" customFormat="1" ht="15.75" customHeight="1" x14ac:dyDescent="0.25"/>
    <row r="579" s="45" customFormat="1" ht="15.75" customHeight="1" x14ac:dyDescent="0.25"/>
    <row r="580" s="45" customFormat="1" ht="15.75" customHeight="1" x14ac:dyDescent="0.25"/>
    <row r="581" s="45" customFormat="1" ht="15.75" customHeight="1" x14ac:dyDescent="0.25"/>
    <row r="582" s="45" customFormat="1" ht="15.75" customHeight="1" x14ac:dyDescent="0.25"/>
    <row r="583" s="45" customFormat="1" ht="15.75" customHeight="1" x14ac:dyDescent="0.25"/>
    <row r="584" s="45" customFormat="1" ht="15.75" customHeight="1" x14ac:dyDescent="0.25"/>
    <row r="585" s="45" customFormat="1" ht="15.75" customHeight="1" x14ac:dyDescent="0.25"/>
    <row r="586" s="45" customFormat="1" ht="15.75" customHeight="1" x14ac:dyDescent="0.25"/>
    <row r="587" s="45" customFormat="1" ht="15.75" customHeight="1" x14ac:dyDescent="0.25"/>
    <row r="588" s="45" customFormat="1" ht="15.75" customHeight="1" x14ac:dyDescent="0.25"/>
    <row r="589" s="45" customFormat="1" ht="15.75" customHeight="1" x14ac:dyDescent="0.25"/>
    <row r="590" s="45" customFormat="1" ht="15.75" customHeight="1" x14ac:dyDescent="0.25"/>
    <row r="591" s="45" customFormat="1" ht="15.75" customHeight="1" x14ac:dyDescent="0.25"/>
    <row r="592" s="45" customFormat="1" ht="15.75" customHeight="1" x14ac:dyDescent="0.25"/>
    <row r="593" s="45" customFormat="1" ht="15.75" customHeight="1" x14ac:dyDescent="0.25"/>
    <row r="594" s="45" customFormat="1" ht="15.75" customHeight="1" x14ac:dyDescent="0.25"/>
    <row r="595" s="45" customFormat="1" ht="15.75" customHeight="1" x14ac:dyDescent="0.25"/>
    <row r="596" s="45" customFormat="1" ht="15.75" customHeight="1" x14ac:dyDescent="0.25"/>
    <row r="597" s="45" customFormat="1" ht="15.75" customHeight="1" x14ac:dyDescent="0.25"/>
    <row r="598" s="45" customFormat="1" ht="15.75" customHeight="1" x14ac:dyDescent="0.25"/>
    <row r="599" s="45" customFormat="1" ht="15.75" customHeight="1" x14ac:dyDescent="0.25"/>
    <row r="600" s="45" customFormat="1" ht="15.75" customHeight="1" x14ac:dyDescent="0.25"/>
    <row r="601" s="45" customFormat="1" ht="15.75" customHeight="1" x14ac:dyDescent="0.25"/>
    <row r="602" s="45" customFormat="1" ht="15.75" customHeight="1" x14ac:dyDescent="0.25"/>
    <row r="603" s="45" customFormat="1" ht="15.75" customHeight="1" x14ac:dyDescent="0.25"/>
    <row r="604" s="45" customFormat="1" ht="15.75" customHeight="1" x14ac:dyDescent="0.25"/>
    <row r="605" s="45" customFormat="1" ht="15.75" customHeight="1" x14ac:dyDescent="0.25"/>
    <row r="606" s="45" customFormat="1" ht="15.75" customHeight="1" x14ac:dyDescent="0.25"/>
    <row r="607" s="45" customFormat="1" ht="15.75" customHeight="1" x14ac:dyDescent="0.25"/>
    <row r="608" s="45" customFormat="1" ht="15.75" customHeight="1" x14ac:dyDescent="0.25"/>
    <row r="609" s="45" customFormat="1" ht="15.75" customHeight="1" x14ac:dyDescent="0.25"/>
    <row r="610" s="45" customFormat="1" ht="15.75" customHeight="1" x14ac:dyDescent="0.25"/>
    <row r="611" s="45" customFormat="1" ht="15.75" customHeight="1" x14ac:dyDescent="0.25"/>
    <row r="612" s="45" customFormat="1" ht="15.75" customHeight="1" x14ac:dyDescent="0.25"/>
    <row r="613" s="45" customFormat="1" ht="15.75" customHeight="1" x14ac:dyDescent="0.25"/>
    <row r="614" s="45" customFormat="1" ht="15.75" customHeight="1" x14ac:dyDescent="0.25"/>
    <row r="615" s="45" customFormat="1" ht="15.75" customHeight="1" x14ac:dyDescent="0.25"/>
    <row r="616" s="45" customFormat="1" ht="15.75" customHeight="1" x14ac:dyDescent="0.25"/>
    <row r="617" s="45" customFormat="1" ht="15.75" customHeight="1" x14ac:dyDescent="0.25"/>
    <row r="618" s="45" customFormat="1" ht="15.75" customHeight="1" x14ac:dyDescent="0.25"/>
    <row r="619" s="45" customFormat="1" ht="15.75" customHeight="1" x14ac:dyDescent="0.25"/>
    <row r="620" s="45" customFormat="1" ht="15.75" customHeight="1" x14ac:dyDescent="0.25"/>
    <row r="621" s="45" customFormat="1" ht="15.75" customHeight="1" x14ac:dyDescent="0.25"/>
    <row r="622" s="45" customFormat="1" ht="15.75" customHeight="1" x14ac:dyDescent="0.25"/>
    <row r="623" s="45" customFormat="1" ht="15.75" customHeight="1" x14ac:dyDescent="0.25"/>
    <row r="624" s="45" customFormat="1" ht="15.75" customHeight="1" x14ac:dyDescent="0.25"/>
    <row r="625" s="45" customFormat="1" ht="15.75" customHeight="1" x14ac:dyDescent="0.25"/>
    <row r="626" s="45" customFormat="1" ht="15.75" customHeight="1" x14ac:dyDescent="0.25"/>
    <row r="627" s="45" customFormat="1" ht="15.75" customHeight="1" x14ac:dyDescent="0.25"/>
    <row r="628" s="45" customFormat="1" ht="15.75" customHeight="1" x14ac:dyDescent="0.25"/>
    <row r="629" s="45" customFormat="1" ht="15.75" customHeight="1" x14ac:dyDescent="0.25"/>
    <row r="630" s="45" customFormat="1" ht="15.75" customHeight="1" x14ac:dyDescent="0.25"/>
    <row r="631" s="45" customFormat="1" ht="15.75" customHeight="1" x14ac:dyDescent="0.25"/>
    <row r="632" s="45" customFormat="1" ht="15.75" customHeight="1" x14ac:dyDescent="0.25"/>
    <row r="633" s="45" customFormat="1" ht="15.75" customHeight="1" x14ac:dyDescent="0.25"/>
    <row r="634" s="45" customFormat="1" ht="15.75" customHeight="1" x14ac:dyDescent="0.25"/>
    <row r="635" s="45" customFormat="1" ht="15.75" customHeight="1" x14ac:dyDescent="0.25"/>
    <row r="636" s="45" customFormat="1" ht="15.75" customHeight="1" x14ac:dyDescent="0.25"/>
    <row r="637" s="45" customFormat="1" ht="15.75" customHeight="1" x14ac:dyDescent="0.25"/>
    <row r="638" s="45" customFormat="1" ht="15.75" customHeight="1" x14ac:dyDescent="0.25"/>
    <row r="639" s="45" customFormat="1" ht="15.75" customHeight="1" x14ac:dyDescent="0.25"/>
    <row r="640" s="45" customFormat="1" ht="15.75" customHeight="1" x14ac:dyDescent="0.25"/>
    <row r="641" s="45" customFormat="1" ht="15.75" customHeight="1" x14ac:dyDescent="0.25"/>
    <row r="642" s="45" customFormat="1" ht="15.75" customHeight="1" x14ac:dyDescent="0.25"/>
    <row r="643" s="45" customFormat="1" ht="15.75" customHeight="1" x14ac:dyDescent="0.25"/>
    <row r="644" s="45" customFormat="1" ht="15.75" customHeight="1" x14ac:dyDescent="0.25"/>
    <row r="645" s="45" customFormat="1" ht="15.75" customHeight="1" x14ac:dyDescent="0.25"/>
    <row r="646" s="45" customFormat="1" ht="15.75" customHeight="1" x14ac:dyDescent="0.25"/>
    <row r="647" s="45" customFormat="1" ht="15.75" customHeight="1" x14ac:dyDescent="0.25"/>
    <row r="648" s="45" customFormat="1" ht="15.75" customHeight="1" x14ac:dyDescent="0.25"/>
    <row r="649" s="45" customFormat="1" ht="15.75" customHeight="1" x14ac:dyDescent="0.25"/>
    <row r="650" s="45" customFormat="1" ht="15.75" customHeight="1" x14ac:dyDescent="0.25"/>
    <row r="651" s="45" customFormat="1" ht="15.75" customHeight="1" x14ac:dyDescent="0.25"/>
    <row r="652" s="45" customFormat="1" ht="15.75" customHeight="1" x14ac:dyDescent="0.25"/>
    <row r="653" s="45" customFormat="1" ht="15.75" customHeight="1" x14ac:dyDescent="0.25"/>
    <row r="654" s="45" customFormat="1" ht="15.75" customHeight="1" x14ac:dyDescent="0.25"/>
    <row r="655" s="45" customFormat="1" ht="15.75" customHeight="1" x14ac:dyDescent="0.25"/>
    <row r="656" s="45" customFormat="1" ht="15.75" customHeight="1" x14ac:dyDescent="0.25"/>
    <row r="657" s="45" customFormat="1" ht="15.75" customHeight="1" x14ac:dyDescent="0.25"/>
    <row r="658" s="45" customFormat="1" ht="15.75" customHeight="1" x14ac:dyDescent="0.25"/>
    <row r="659" s="45" customFormat="1" ht="15.75" customHeight="1" x14ac:dyDescent="0.25"/>
    <row r="660" s="45" customFormat="1" ht="15.75" customHeight="1" x14ac:dyDescent="0.25"/>
    <row r="661" s="45" customFormat="1" ht="15.75" customHeight="1" x14ac:dyDescent="0.25"/>
    <row r="662" s="45" customFormat="1" ht="15.75" customHeight="1" x14ac:dyDescent="0.25"/>
    <row r="663" s="45" customFormat="1" ht="15.75" customHeight="1" x14ac:dyDescent="0.25"/>
    <row r="664" s="45" customFormat="1" ht="15.75" customHeight="1" x14ac:dyDescent="0.25"/>
    <row r="665" s="45" customFormat="1" ht="15.75" customHeight="1" x14ac:dyDescent="0.25"/>
    <row r="666" s="45" customFormat="1" ht="15.75" customHeight="1" x14ac:dyDescent="0.25"/>
    <row r="667" s="45" customFormat="1" ht="15.75" customHeight="1" x14ac:dyDescent="0.25"/>
    <row r="668" s="45" customFormat="1" ht="15.75" customHeight="1" x14ac:dyDescent="0.25"/>
    <row r="669" s="45" customFormat="1" ht="15.75" customHeight="1" x14ac:dyDescent="0.25"/>
    <row r="670" s="45" customFormat="1" ht="15.75" customHeight="1" x14ac:dyDescent="0.25"/>
    <row r="671" s="45" customFormat="1" ht="15.75" customHeight="1" x14ac:dyDescent="0.25"/>
    <row r="672" s="45" customFormat="1" ht="15.75" customHeight="1" x14ac:dyDescent="0.25"/>
    <row r="673" s="45" customFormat="1" ht="15.75" customHeight="1" x14ac:dyDescent="0.25"/>
    <row r="674" s="45" customFormat="1" ht="15.75" customHeight="1" x14ac:dyDescent="0.25"/>
    <row r="675" s="45" customFormat="1" ht="15.75" customHeight="1" x14ac:dyDescent="0.25"/>
    <row r="676" s="45" customFormat="1" ht="15.75" customHeight="1" x14ac:dyDescent="0.25"/>
    <row r="677" s="45" customFormat="1" ht="15.75" customHeight="1" x14ac:dyDescent="0.25"/>
    <row r="678" s="45" customFormat="1" ht="15.75" customHeight="1" x14ac:dyDescent="0.25"/>
    <row r="679" s="45" customFormat="1" ht="15.75" customHeight="1" x14ac:dyDescent="0.25"/>
    <row r="680" s="45" customFormat="1" ht="15.75" customHeight="1" x14ac:dyDescent="0.25"/>
    <row r="681" s="45" customFormat="1" ht="15.75" customHeight="1" x14ac:dyDescent="0.25"/>
    <row r="682" s="45" customFormat="1" ht="15.75" customHeight="1" x14ac:dyDescent="0.25"/>
    <row r="683" s="45" customFormat="1" ht="15.75" customHeight="1" x14ac:dyDescent="0.25"/>
    <row r="684" s="45" customFormat="1" ht="15.75" customHeight="1" x14ac:dyDescent="0.25"/>
    <row r="685" s="45" customFormat="1" ht="15.75" customHeight="1" x14ac:dyDescent="0.25"/>
    <row r="686" s="45" customFormat="1" ht="15.75" customHeight="1" x14ac:dyDescent="0.25"/>
    <row r="687" s="45" customFormat="1" ht="15.75" customHeight="1" x14ac:dyDescent="0.25"/>
    <row r="688" s="45" customFormat="1" ht="15.75" customHeight="1" x14ac:dyDescent="0.25"/>
    <row r="689" s="45" customFormat="1" ht="15.75" customHeight="1" x14ac:dyDescent="0.25"/>
    <row r="690" s="45" customFormat="1" ht="15.75" customHeight="1" x14ac:dyDescent="0.25"/>
    <row r="691" s="45" customFormat="1" ht="15.75" customHeight="1" x14ac:dyDescent="0.25"/>
    <row r="692" s="45" customFormat="1" ht="15.75" customHeight="1" x14ac:dyDescent="0.25"/>
    <row r="693" s="45" customFormat="1" ht="15.75" customHeight="1" x14ac:dyDescent="0.25"/>
    <row r="694" s="45" customFormat="1" ht="15.75" customHeight="1" x14ac:dyDescent="0.25"/>
    <row r="695" s="45" customFormat="1" ht="15.75" customHeight="1" x14ac:dyDescent="0.25"/>
    <row r="696" s="45" customFormat="1" ht="15.75" customHeight="1" x14ac:dyDescent="0.25"/>
    <row r="697" s="45" customFormat="1" ht="15.75" customHeight="1" x14ac:dyDescent="0.25"/>
    <row r="698" s="45" customFormat="1" ht="15.75" customHeight="1" x14ac:dyDescent="0.25"/>
    <row r="699" s="45" customFormat="1" ht="15.75" customHeight="1" x14ac:dyDescent="0.25"/>
    <row r="700" s="45" customFormat="1" ht="15.75" customHeight="1" x14ac:dyDescent="0.25"/>
    <row r="701" s="45" customFormat="1" ht="15.75" customHeight="1" x14ac:dyDescent="0.25"/>
    <row r="702" s="45" customFormat="1" ht="15.75" customHeight="1" x14ac:dyDescent="0.25"/>
    <row r="703" s="45" customFormat="1" ht="15.75" customHeight="1" x14ac:dyDescent="0.25"/>
    <row r="704" s="45" customFormat="1" ht="15.75" customHeight="1" x14ac:dyDescent="0.25"/>
    <row r="705" s="45" customFormat="1" ht="15.75" customHeight="1" x14ac:dyDescent="0.25"/>
    <row r="706" s="45" customFormat="1" ht="15.75" customHeight="1" x14ac:dyDescent="0.25"/>
    <row r="707" s="45" customFormat="1" ht="15.75" customHeight="1" x14ac:dyDescent="0.25"/>
    <row r="708" s="45" customFormat="1" ht="15.75" customHeight="1" x14ac:dyDescent="0.25"/>
    <row r="709" s="45" customFormat="1" ht="15.75" customHeight="1" x14ac:dyDescent="0.25"/>
    <row r="710" s="45" customFormat="1" ht="15.75" customHeight="1" x14ac:dyDescent="0.25"/>
    <row r="711" s="45" customFormat="1" ht="15.75" customHeight="1" x14ac:dyDescent="0.25"/>
    <row r="712" s="45" customFormat="1" ht="15.75" customHeight="1" x14ac:dyDescent="0.25"/>
    <row r="713" s="45" customFormat="1" ht="15.75" customHeight="1" x14ac:dyDescent="0.25"/>
    <row r="714" s="45" customFormat="1" ht="15.75" customHeight="1" x14ac:dyDescent="0.25"/>
    <row r="715" s="45" customFormat="1" ht="15.75" customHeight="1" x14ac:dyDescent="0.25"/>
    <row r="716" s="45" customFormat="1" ht="15.75" customHeight="1" x14ac:dyDescent="0.25"/>
    <row r="717" s="45" customFormat="1" ht="15.75" customHeight="1" x14ac:dyDescent="0.25"/>
    <row r="718" s="45" customFormat="1" ht="15.75" customHeight="1" x14ac:dyDescent="0.25"/>
    <row r="719" s="45" customFormat="1" ht="15.75" customHeight="1" x14ac:dyDescent="0.25"/>
    <row r="720" s="45" customFormat="1" ht="15.75" customHeight="1" x14ac:dyDescent="0.25"/>
    <row r="721" s="45" customFormat="1" ht="15.75" customHeight="1" x14ac:dyDescent="0.25"/>
    <row r="722" s="45" customFormat="1" ht="15.75" customHeight="1" x14ac:dyDescent="0.25"/>
    <row r="723" s="45" customFormat="1" ht="15.75" customHeight="1" x14ac:dyDescent="0.25"/>
    <row r="724" s="45" customFormat="1" ht="15.75" customHeight="1" x14ac:dyDescent="0.25"/>
    <row r="725" s="45" customFormat="1" ht="15.75" customHeight="1" x14ac:dyDescent="0.25"/>
    <row r="726" s="45" customFormat="1" ht="15.75" customHeight="1" x14ac:dyDescent="0.25"/>
    <row r="727" s="45" customFormat="1" ht="15.75" customHeight="1" x14ac:dyDescent="0.25"/>
    <row r="728" s="45" customFormat="1" ht="15.75" customHeight="1" x14ac:dyDescent="0.25"/>
    <row r="729" s="45" customFormat="1" ht="15.75" customHeight="1" x14ac:dyDescent="0.25"/>
    <row r="730" s="45" customFormat="1" ht="15.75" customHeight="1" x14ac:dyDescent="0.25"/>
    <row r="731" s="45" customFormat="1" ht="15.75" customHeight="1" x14ac:dyDescent="0.25"/>
    <row r="732" s="45" customFormat="1" ht="15.75" customHeight="1" x14ac:dyDescent="0.25"/>
    <row r="733" s="45" customFormat="1" ht="15.75" customHeight="1" x14ac:dyDescent="0.25"/>
    <row r="734" s="45" customFormat="1" ht="15.75" customHeight="1" x14ac:dyDescent="0.25"/>
    <row r="735" s="45" customFormat="1" ht="15.75" customHeight="1" x14ac:dyDescent="0.25"/>
    <row r="736" s="45" customFormat="1" ht="15.75" customHeight="1" x14ac:dyDescent="0.25"/>
    <row r="737" s="45" customFormat="1" ht="15.75" customHeight="1" x14ac:dyDescent="0.25"/>
    <row r="738" s="45" customFormat="1" ht="15.75" customHeight="1" x14ac:dyDescent="0.25"/>
    <row r="739" s="45" customFormat="1" ht="15.75" customHeight="1" x14ac:dyDescent="0.25"/>
    <row r="740" s="45" customFormat="1" ht="15.75" customHeight="1" x14ac:dyDescent="0.25"/>
    <row r="741" s="45" customFormat="1" ht="15.75" customHeight="1" x14ac:dyDescent="0.25"/>
    <row r="742" s="45" customFormat="1" ht="15.75" customHeight="1" x14ac:dyDescent="0.25"/>
    <row r="743" s="45" customFormat="1" ht="15.75" customHeight="1" x14ac:dyDescent="0.25"/>
    <row r="744" s="45" customFormat="1" ht="15.75" customHeight="1" x14ac:dyDescent="0.25"/>
    <row r="745" s="45" customFormat="1" ht="15.75" customHeight="1" x14ac:dyDescent="0.25"/>
    <row r="746" s="45" customFormat="1" ht="15.75" customHeight="1" x14ac:dyDescent="0.25"/>
    <row r="747" s="45" customFormat="1" ht="15.75" customHeight="1" x14ac:dyDescent="0.25"/>
    <row r="748" s="45" customFormat="1" ht="15.75" customHeight="1" x14ac:dyDescent="0.25"/>
    <row r="749" s="45" customFormat="1" ht="15.75" customHeight="1" x14ac:dyDescent="0.25"/>
    <row r="750" s="45" customFormat="1" ht="15.75" customHeight="1" x14ac:dyDescent="0.25"/>
    <row r="751" s="45" customFormat="1" ht="15.75" customHeight="1" x14ac:dyDescent="0.25"/>
    <row r="752" s="45" customFormat="1" ht="15.75" customHeight="1" x14ac:dyDescent="0.25"/>
    <row r="753" s="45" customFormat="1" ht="15.75" customHeight="1" x14ac:dyDescent="0.25"/>
    <row r="754" s="45" customFormat="1" ht="15.75" customHeight="1" x14ac:dyDescent="0.25"/>
    <row r="755" s="45" customFormat="1" ht="15.75" customHeight="1" x14ac:dyDescent="0.25"/>
    <row r="756" s="45" customFormat="1" ht="15.75" customHeight="1" x14ac:dyDescent="0.25"/>
    <row r="757" s="45" customFormat="1" ht="15.75" customHeight="1" x14ac:dyDescent="0.25"/>
    <row r="758" s="45" customFormat="1" ht="15.75" customHeight="1" x14ac:dyDescent="0.25"/>
    <row r="759" s="45" customFormat="1" ht="15.75" customHeight="1" x14ac:dyDescent="0.25"/>
    <row r="760" s="45" customFormat="1" ht="15.75" customHeight="1" x14ac:dyDescent="0.25"/>
    <row r="761" s="45" customFormat="1" ht="15.75" customHeight="1" x14ac:dyDescent="0.25"/>
    <row r="762" s="45" customFormat="1" ht="15.75" customHeight="1" x14ac:dyDescent="0.25"/>
    <row r="763" s="45" customFormat="1" ht="15.75" customHeight="1" x14ac:dyDescent="0.25"/>
    <row r="764" s="45" customFormat="1" ht="15.75" customHeight="1" x14ac:dyDescent="0.25"/>
    <row r="765" s="45" customFormat="1" ht="15.75" customHeight="1" x14ac:dyDescent="0.25"/>
    <row r="766" s="45" customFormat="1" ht="15.75" customHeight="1" x14ac:dyDescent="0.25"/>
    <row r="767" s="45" customFormat="1" ht="15.75" customHeight="1" x14ac:dyDescent="0.25"/>
    <row r="768" s="45" customFormat="1" ht="15.75" customHeight="1" x14ac:dyDescent="0.25"/>
    <row r="769" s="45" customFormat="1" ht="15.75" customHeight="1" x14ac:dyDescent="0.25"/>
    <row r="770" s="45" customFormat="1" ht="15.75" customHeight="1" x14ac:dyDescent="0.25"/>
    <row r="771" s="45" customFormat="1" ht="15.75" customHeight="1" x14ac:dyDescent="0.25"/>
    <row r="772" s="45" customFormat="1" ht="15.75" customHeight="1" x14ac:dyDescent="0.25"/>
    <row r="773" s="45" customFormat="1" ht="15.75" customHeight="1" x14ac:dyDescent="0.25"/>
    <row r="774" s="45" customFormat="1" ht="15.75" customHeight="1" x14ac:dyDescent="0.25"/>
    <row r="775" s="45" customFormat="1" ht="15.75" customHeight="1" x14ac:dyDescent="0.25"/>
    <row r="776" s="45" customFormat="1" ht="15.75" customHeight="1" x14ac:dyDescent="0.25"/>
    <row r="777" s="45" customFormat="1" ht="15.75" customHeight="1" x14ac:dyDescent="0.25"/>
    <row r="778" s="45" customFormat="1" ht="15.75" customHeight="1" x14ac:dyDescent="0.25"/>
    <row r="779" s="45" customFormat="1" ht="15.75" customHeight="1" x14ac:dyDescent="0.25"/>
    <row r="780" s="45" customFormat="1" ht="15.75" customHeight="1" x14ac:dyDescent="0.25"/>
    <row r="781" s="45" customFormat="1" ht="15.75" customHeight="1" x14ac:dyDescent="0.25"/>
    <row r="782" s="45" customFormat="1" ht="15.75" customHeight="1" x14ac:dyDescent="0.25"/>
    <row r="783" s="45" customFormat="1" ht="15.75" customHeight="1" x14ac:dyDescent="0.25"/>
    <row r="784" s="45" customFormat="1" ht="15.75" customHeight="1" x14ac:dyDescent="0.25"/>
    <row r="785" s="45" customFormat="1" ht="15.75" customHeight="1" x14ac:dyDescent="0.25"/>
    <row r="786" s="45" customFormat="1" ht="15.75" customHeight="1" x14ac:dyDescent="0.25"/>
    <row r="787" s="45" customFormat="1" ht="15.75" customHeight="1" x14ac:dyDescent="0.25"/>
    <row r="788" s="45" customFormat="1" ht="15.75" customHeight="1" x14ac:dyDescent="0.25"/>
    <row r="789" s="45" customFormat="1" ht="15.75" customHeight="1" x14ac:dyDescent="0.25"/>
    <row r="790" s="45" customFormat="1" ht="15.75" customHeight="1" x14ac:dyDescent="0.25"/>
    <row r="791" s="45" customFormat="1" ht="15.75" customHeight="1" x14ac:dyDescent="0.25"/>
    <row r="792" s="45" customFormat="1" ht="15.75" customHeight="1" x14ac:dyDescent="0.25"/>
    <row r="793" s="45" customFormat="1" ht="15.75" customHeight="1" x14ac:dyDescent="0.25"/>
    <row r="794" s="45" customFormat="1" ht="15.75" customHeight="1" x14ac:dyDescent="0.25"/>
    <row r="795" s="45" customFormat="1" ht="15.75" customHeight="1" x14ac:dyDescent="0.25"/>
    <row r="796" s="45" customFormat="1" ht="15.75" customHeight="1" x14ac:dyDescent="0.25"/>
    <row r="797" s="45" customFormat="1" ht="15.75" customHeight="1" x14ac:dyDescent="0.25"/>
    <row r="798" s="45" customFormat="1" ht="15.75" customHeight="1" x14ac:dyDescent="0.25"/>
    <row r="799" s="45" customFormat="1" ht="15.75" customHeight="1" x14ac:dyDescent="0.25"/>
    <row r="800" s="45" customFormat="1" ht="15.75" customHeight="1" x14ac:dyDescent="0.25"/>
    <row r="801" s="45" customFormat="1" ht="15.75" customHeight="1" x14ac:dyDescent="0.25"/>
    <row r="802" s="45" customFormat="1" ht="15.75" customHeight="1" x14ac:dyDescent="0.25"/>
    <row r="803" s="45" customFormat="1" ht="15.75" customHeight="1" x14ac:dyDescent="0.25"/>
    <row r="804" s="45" customFormat="1" ht="15.75" customHeight="1" x14ac:dyDescent="0.25"/>
    <row r="805" s="45" customFormat="1" ht="15.75" customHeight="1" x14ac:dyDescent="0.25"/>
    <row r="806" s="45" customFormat="1" ht="15.75" customHeight="1" x14ac:dyDescent="0.25"/>
    <row r="807" s="45" customFormat="1" ht="15.75" customHeight="1" x14ac:dyDescent="0.25"/>
    <row r="808" s="45" customFormat="1" ht="15.75" customHeight="1" x14ac:dyDescent="0.25"/>
    <row r="809" s="45" customFormat="1" ht="15.75" customHeight="1" x14ac:dyDescent="0.25"/>
    <row r="810" s="45" customFormat="1" ht="15.75" customHeight="1" x14ac:dyDescent="0.25"/>
    <row r="811" s="45" customFormat="1" ht="15.75" customHeight="1" x14ac:dyDescent="0.25"/>
    <row r="812" s="45" customFormat="1" ht="15.75" customHeight="1" x14ac:dyDescent="0.25"/>
    <row r="813" s="45" customFormat="1" ht="15.75" customHeight="1" x14ac:dyDescent="0.25"/>
    <row r="814" s="45" customFormat="1" ht="15.75" customHeight="1" x14ac:dyDescent="0.25"/>
    <row r="815" s="45" customFormat="1" ht="15.75" customHeight="1" x14ac:dyDescent="0.25"/>
    <row r="816" s="45" customFormat="1" ht="15.75" customHeight="1" x14ac:dyDescent="0.25"/>
    <row r="817" s="45" customFormat="1" ht="15.75" customHeight="1" x14ac:dyDescent="0.25"/>
    <row r="818" s="45" customFormat="1" ht="15.75" customHeight="1" x14ac:dyDescent="0.25"/>
    <row r="819" s="45" customFormat="1" ht="15.75" customHeight="1" x14ac:dyDescent="0.25"/>
    <row r="820" s="45" customFormat="1" ht="15.75" customHeight="1" x14ac:dyDescent="0.25"/>
    <row r="821" s="45" customFormat="1" ht="15.75" customHeight="1" x14ac:dyDescent="0.25"/>
    <row r="822" s="45" customFormat="1" ht="15.75" customHeight="1" x14ac:dyDescent="0.25"/>
    <row r="823" s="45" customFormat="1" ht="15.75" customHeight="1" x14ac:dyDescent="0.25"/>
    <row r="824" s="45" customFormat="1" ht="15.75" customHeight="1" x14ac:dyDescent="0.25"/>
    <row r="825" s="45" customFormat="1" ht="15.75" customHeight="1" x14ac:dyDescent="0.25"/>
    <row r="826" s="45" customFormat="1" ht="15.75" customHeight="1" x14ac:dyDescent="0.25"/>
    <row r="827" s="45" customFormat="1" ht="15.75" customHeight="1" x14ac:dyDescent="0.25"/>
    <row r="828" s="45" customFormat="1" ht="15.75" customHeight="1" x14ac:dyDescent="0.25"/>
    <row r="829" s="45" customFormat="1" ht="15.75" customHeight="1" x14ac:dyDescent="0.25"/>
    <row r="830" s="45" customFormat="1" ht="15.75" customHeight="1" x14ac:dyDescent="0.25"/>
    <row r="831" s="45" customFormat="1" ht="15.75" customHeight="1" x14ac:dyDescent="0.25"/>
    <row r="832" s="45" customFormat="1" ht="15.75" customHeight="1" x14ac:dyDescent="0.25"/>
    <row r="833" s="45" customFormat="1" ht="15.75" customHeight="1" x14ac:dyDescent="0.25"/>
    <row r="834" s="45" customFormat="1" ht="15.75" customHeight="1" x14ac:dyDescent="0.25"/>
    <row r="835" s="45" customFormat="1" ht="15.75" customHeight="1" x14ac:dyDescent="0.25"/>
    <row r="836" s="45" customFormat="1" ht="15.75" customHeight="1" x14ac:dyDescent="0.25"/>
    <row r="837" s="45" customFormat="1" ht="15.75" customHeight="1" x14ac:dyDescent="0.25"/>
    <row r="838" s="45" customFormat="1" ht="15.75" customHeight="1" x14ac:dyDescent="0.25"/>
    <row r="839" s="45" customFormat="1" ht="15.75" customHeight="1" x14ac:dyDescent="0.25"/>
    <row r="840" s="45" customFormat="1" ht="15.75" customHeight="1" x14ac:dyDescent="0.25"/>
    <row r="841" s="45" customFormat="1" ht="15.75" customHeight="1" x14ac:dyDescent="0.25"/>
    <row r="842" s="45" customFormat="1" ht="15.75" customHeight="1" x14ac:dyDescent="0.25"/>
    <row r="843" s="45" customFormat="1" ht="15.75" customHeight="1" x14ac:dyDescent="0.25"/>
    <row r="844" s="45" customFormat="1" ht="15.75" customHeight="1" x14ac:dyDescent="0.25"/>
    <row r="845" s="45" customFormat="1" ht="15.75" customHeight="1" x14ac:dyDescent="0.25"/>
    <row r="846" s="45" customFormat="1" ht="15.75" customHeight="1" x14ac:dyDescent="0.25"/>
    <row r="847" s="45" customFormat="1" ht="15.75" customHeight="1" x14ac:dyDescent="0.25"/>
    <row r="848" s="45" customFormat="1" ht="15.75" customHeight="1" x14ac:dyDescent="0.25"/>
    <row r="849" s="45" customFormat="1" ht="15.75" customHeight="1" x14ac:dyDescent="0.25"/>
    <row r="850" s="45" customFormat="1" ht="15.75" customHeight="1" x14ac:dyDescent="0.25"/>
    <row r="851" s="45" customFormat="1" ht="15.75" customHeight="1" x14ac:dyDescent="0.25"/>
    <row r="852" s="45" customFormat="1" ht="15.75" customHeight="1" x14ac:dyDescent="0.25"/>
    <row r="853" s="45" customFormat="1" ht="15.75" customHeight="1" x14ac:dyDescent="0.25"/>
    <row r="854" s="45" customFormat="1" ht="15.75" customHeight="1" x14ac:dyDescent="0.25"/>
    <row r="855" s="45" customFormat="1" ht="15.75" customHeight="1" x14ac:dyDescent="0.25"/>
    <row r="856" s="45" customFormat="1" ht="15.75" customHeight="1" x14ac:dyDescent="0.25"/>
    <row r="857" s="45" customFormat="1" ht="15.75" customHeight="1" x14ac:dyDescent="0.25"/>
    <row r="858" s="45" customFormat="1" ht="15.75" customHeight="1" x14ac:dyDescent="0.25"/>
    <row r="859" s="45" customFormat="1" ht="15.75" customHeight="1" x14ac:dyDescent="0.25"/>
    <row r="860" s="45" customFormat="1" ht="15.75" customHeight="1" x14ac:dyDescent="0.25"/>
    <row r="861" s="45" customFormat="1" ht="15.75" customHeight="1" x14ac:dyDescent="0.25"/>
    <row r="862" s="45" customFormat="1" ht="15.75" customHeight="1" x14ac:dyDescent="0.25"/>
    <row r="863" s="45" customFormat="1" ht="15.75" customHeight="1" x14ac:dyDescent="0.25"/>
    <row r="864" s="45" customFormat="1" ht="15.75" customHeight="1" x14ac:dyDescent="0.25"/>
    <row r="865" s="45" customFormat="1" ht="15.75" customHeight="1" x14ac:dyDescent="0.25"/>
    <row r="866" s="45" customFormat="1" ht="15.75" customHeight="1" x14ac:dyDescent="0.25"/>
    <row r="867" s="45" customFormat="1" ht="15.75" customHeight="1" x14ac:dyDescent="0.25"/>
    <row r="868" s="45" customFormat="1" ht="15.75" customHeight="1" x14ac:dyDescent="0.25"/>
    <row r="869" s="45" customFormat="1" ht="15.75" customHeight="1" x14ac:dyDescent="0.25"/>
    <row r="870" s="45" customFormat="1" ht="15.75" customHeight="1" x14ac:dyDescent="0.25"/>
    <row r="871" s="45" customFormat="1" ht="15.75" customHeight="1" x14ac:dyDescent="0.25"/>
    <row r="872" s="45" customFormat="1" ht="15.75" customHeight="1" x14ac:dyDescent="0.25"/>
    <row r="873" s="45" customFormat="1" ht="15.75" customHeight="1" x14ac:dyDescent="0.25"/>
    <row r="874" s="45" customFormat="1" ht="15.75" customHeight="1" x14ac:dyDescent="0.25"/>
    <row r="875" s="45" customFormat="1" ht="15.75" customHeight="1" x14ac:dyDescent="0.25"/>
    <row r="876" s="45" customFormat="1" ht="15.75" customHeight="1" x14ac:dyDescent="0.25"/>
    <row r="877" s="45" customFormat="1" ht="15.75" customHeight="1" x14ac:dyDescent="0.25"/>
    <row r="878" s="45" customFormat="1" ht="15.75" customHeight="1" x14ac:dyDescent="0.25"/>
    <row r="879" s="45" customFormat="1" ht="15.75" customHeight="1" x14ac:dyDescent="0.25"/>
    <row r="880" s="45" customFormat="1" ht="15.75" customHeight="1" x14ac:dyDescent="0.25"/>
    <row r="881" s="45" customFormat="1" ht="15.75" customHeight="1" x14ac:dyDescent="0.25"/>
    <row r="882" s="45" customFormat="1" ht="15.75" customHeight="1" x14ac:dyDescent="0.25"/>
    <row r="883" s="45" customFormat="1" ht="15.75" customHeight="1" x14ac:dyDescent="0.25"/>
    <row r="884" s="45" customFormat="1" ht="15.75" customHeight="1" x14ac:dyDescent="0.25"/>
    <row r="885" s="45" customFormat="1" ht="15.75" customHeight="1" x14ac:dyDescent="0.25"/>
    <row r="886" s="45" customFormat="1" ht="15.75" customHeight="1" x14ac:dyDescent="0.25"/>
    <row r="887" s="45" customFormat="1" ht="15.75" customHeight="1" x14ac:dyDescent="0.25"/>
    <row r="888" s="45" customFormat="1" ht="15.75" customHeight="1" x14ac:dyDescent="0.25"/>
    <row r="889" s="45" customFormat="1" ht="15.75" customHeight="1" x14ac:dyDescent="0.25"/>
    <row r="890" s="45" customFormat="1" ht="15.75" customHeight="1" x14ac:dyDescent="0.25"/>
    <row r="891" s="45" customFormat="1" ht="15.75" customHeight="1" x14ac:dyDescent="0.25"/>
    <row r="892" s="45" customFormat="1" ht="15.75" customHeight="1" x14ac:dyDescent="0.25"/>
    <row r="893" s="45" customFormat="1" ht="15.75" customHeight="1" x14ac:dyDescent="0.25"/>
    <row r="894" s="45" customFormat="1" ht="15.75" customHeight="1" x14ac:dyDescent="0.25"/>
    <row r="895" s="45" customFormat="1" ht="15.75" customHeight="1" x14ac:dyDescent="0.25"/>
    <row r="896" s="45" customFormat="1" ht="15.75" customHeight="1" x14ac:dyDescent="0.25"/>
    <row r="897" s="45" customFormat="1" ht="15.75" customHeight="1" x14ac:dyDescent="0.25"/>
    <row r="898" s="45" customFormat="1" ht="15.75" customHeight="1" x14ac:dyDescent="0.25"/>
    <row r="899" s="45" customFormat="1" ht="15.75" customHeight="1" x14ac:dyDescent="0.25"/>
    <row r="900" s="45" customFormat="1" ht="15.75" customHeight="1" x14ac:dyDescent="0.25"/>
    <row r="901" s="45" customFormat="1" ht="15.75" customHeight="1" x14ac:dyDescent="0.25"/>
    <row r="902" s="45" customFormat="1" ht="15.75" customHeight="1" x14ac:dyDescent="0.25"/>
    <row r="903" s="45" customFormat="1" ht="15.75" customHeight="1" x14ac:dyDescent="0.25"/>
    <row r="904" s="45" customFormat="1" ht="15.75" customHeight="1" x14ac:dyDescent="0.25"/>
    <row r="905" s="45" customFormat="1" ht="15.75" customHeight="1" x14ac:dyDescent="0.25"/>
    <row r="906" s="45" customFormat="1" ht="15.75" customHeight="1" x14ac:dyDescent="0.25"/>
    <row r="907" s="45" customFormat="1" ht="15.75" customHeight="1" x14ac:dyDescent="0.25"/>
    <row r="908" s="45" customFormat="1" ht="15.75" customHeight="1" x14ac:dyDescent="0.25"/>
    <row r="909" s="45" customFormat="1" ht="15.75" customHeight="1" x14ac:dyDescent="0.25"/>
    <row r="910" s="45" customFormat="1" ht="15.75" customHeight="1" x14ac:dyDescent="0.25"/>
    <row r="911" s="45" customFormat="1" ht="15.75" customHeight="1" x14ac:dyDescent="0.25"/>
    <row r="912" s="45" customFormat="1" ht="15.75" customHeight="1" x14ac:dyDescent="0.25"/>
    <row r="913" s="45" customFormat="1" ht="15.75" customHeight="1" x14ac:dyDescent="0.25"/>
    <row r="914" s="45" customFormat="1" ht="15.75" customHeight="1" x14ac:dyDescent="0.25"/>
    <row r="915" s="45" customFormat="1" ht="15.75" customHeight="1" x14ac:dyDescent="0.25"/>
    <row r="916" s="45" customFormat="1" ht="15.75" customHeight="1" x14ac:dyDescent="0.25"/>
    <row r="917" s="45" customFormat="1" ht="15.75" customHeight="1" x14ac:dyDescent="0.25"/>
    <row r="918" s="45" customFormat="1" ht="15.75" customHeight="1" x14ac:dyDescent="0.25"/>
    <row r="919" s="45" customFormat="1" ht="15.75" customHeight="1" x14ac:dyDescent="0.25"/>
    <row r="920" s="45" customFormat="1" ht="15.75" customHeight="1" x14ac:dyDescent="0.25"/>
    <row r="921" s="45" customFormat="1" ht="15.75" customHeight="1" x14ac:dyDescent="0.25"/>
    <row r="922" s="45" customFormat="1" ht="15.75" customHeight="1" x14ac:dyDescent="0.25"/>
    <row r="923" s="45" customFormat="1" ht="15.75" customHeight="1" x14ac:dyDescent="0.25"/>
    <row r="924" s="45" customFormat="1" ht="15.75" customHeight="1" x14ac:dyDescent="0.25"/>
    <row r="925" s="45" customFormat="1" ht="15.75" customHeight="1" x14ac:dyDescent="0.25"/>
    <row r="926" s="45" customFormat="1" ht="15.75" customHeight="1" x14ac:dyDescent="0.25"/>
    <row r="927" s="45" customFormat="1" ht="15.75" customHeight="1" x14ac:dyDescent="0.25"/>
    <row r="928" s="45" customFormat="1" ht="15.75" customHeight="1" x14ac:dyDescent="0.25"/>
    <row r="929" s="45" customFormat="1" ht="15.75" customHeight="1" x14ac:dyDescent="0.25"/>
    <row r="930" s="45" customFormat="1" ht="15.75" customHeight="1" x14ac:dyDescent="0.25"/>
    <row r="931" s="45" customFormat="1" ht="15.75" customHeight="1" x14ac:dyDescent="0.25"/>
    <row r="932" s="45" customFormat="1" ht="15.75" customHeight="1" x14ac:dyDescent="0.25"/>
    <row r="933" s="45" customFormat="1" ht="15.75" customHeight="1" x14ac:dyDescent="0.25"/>
    <row r="934" s="45" customFormat="1" ht="15.75" customHeight="1" x14ac:dyDescent="0.25"/>
    <row r="935" s="45" customFormat="1" ht="15.75" customHeight="1" x14ac:dyDescent="0.25"/>
    <row r="936" s="45" customFormat="1" ht="15.75" customHeight="1" x14ac:dyDescent="0.25"/>
    <row r="937" s="45" customFormat="1" ht="15.75" customHeight="1" x14ac:dyDescent="0.25"/>
    <row r="938" s="45" customFormat="1" ht="15.75" customHeight="1" x14ac:dyDescent="0.25"/>
    <row r="939" s="45" customFormat="1" ht="15.75" customHeight="1" x14ac:dyDescent="0.25"/>
    <row r="940" s="45" customFormat="1" ht="15.75" customHeight="1" x14ac:dyDescent="0.25"/>
    <row r="941" s="45" customFormat="1" ht="15.75" customHeight="1" x14ac:dyDescent="0.25"/>
    <row r="942" s="45" customFormat="1" ht="15.75" customHeight="1" x14ac:dyDescent="0.25"/>
    <row r="943" s="45" customFormat="1" ht="15.75" customHeight="1" x14ac:dyDescent="0.25"/>
    <row r="944" s="45" customFormat="1" ht="15.75" customHeight="1" x14ac:dyDescent="0.25"/>
    <row r="945" s="45" customFormat="1" ht="15.75" customHeight="1" x14ac:dyDescent="0.25"/>
    <row r="946" s="45" customFormat="1" ht="15.75" customHeight="1" x14ac:dyDescent="0.25"/>
    <row r="947" s="45" customFormat="1" ht="15.75" customHeight="1" x14ac:dyDescent="0.25"/>
    <row r="948" s="45" customFormat="1" ht="15.75" customHeight="1" x14ac:dyDescent="0.25"/>
    <row r="949" s="45" customFormat="1" ht="15.75" customHeight="1" x14ac:dyDescent="0.25"/>
    <row r="950" s="45" customFormat="1" ht="15.75" customHeight="1" x14ac:dyDescent="0.25"/>
    <row r="951" s="45" customFormat="1" ht="15.75" customHeight="1" x14ac:dyDescent="0.25"/>
    <row r="952" s="45" customFormat="1" ht="15.75" customHeight="1" x14ac:dyDescent="0.25"/>
    <row r="953" s="45" customFormat="1" ht="15.75" customHeight="1" x14ac:dyDescent="0.25"/>
    <row r="954" s="45" customFormat="1" ht="15.75" customHeight="1" x14ac:dyDescent="0.25"/>
    <row r="955" s="45" customFormat="1" ht="15.75" customHeight="1" x14ac:dyDescent="0.25"/>
    <row r="956" s="45" customFormat="1" ht="15.75" customHeight="1" x14ac:dyDescent="0.25"/>
    <row r="957" s="45" customFormat="1" ht="15.75" customHeight="1" x14ac:dyDescent="0.25"/>
    <row r="958" s="45" customFormat="1" ht="15.75" customHeight="1" x14ac:dyDescent="0.25"/>
    <row r="959" s="45" customFormat="1" ht="15.75" customHeight="1" x14ac:dyDescent="0.25"/>
    <row r="960" s="45" customFormat="1" ht="15.75" customHeight="1" x14ac:dyDescent="0.25"/>
    <row r="961" s="45" customFormat="1" ht="15.75" customHeight="1" x14ac:dyDescent="0.25"/>
    <row r="962" s="45" customFormat="1" ht="15.75" customHeight="1" x14ac:dyDescent="0.25"/>
    <row r="963" s="45" customFormat="1" ht="15.75" customHeight="1" x14ac:dyDescent="0.25"/>
    <row r="964" s="45" customFormat="1" ht="15.75" customHeight="1" x14ac:dyDescent="0.25"/>
    <row r="965" s="45" customFormat="1" ht="15.75" customHeight="1" x14ac:dyDescent="0.25"/>
    <row r="966" s="45" customFormat="1" ht="15.75" customHeight="1" x14ac:dyDescent="0.25"/>
    <row r="967" s="45" customFormat="1" ht="15.75" customHeight="1" x14ac:dyDescent="0.25"/>
    <row r="968" s="45" customFormat="1" ht="15.75" customHeight="1" x14ac:dyDescent="0.25"/>
    <row r="969" s="45" customFormat="1" ht="15.75" customHeight="1" x14ac:dyDescent="0.25"/>
    <row r="970" s="45" customFormat="1" ht="15.75" customHeight="1" x14ac:dyDescent="0.25"/>
    <row r="971" s="45" customFormat="1" ht="15.75" customHeight="1" x14ac:dyDescent="0.25"/>
    <row r="972" s="45" customFormat="1" ht="15.75" customHeight="1" x14ac:dyDescent="0.25"/>
    <row r="973" s="45" customFormat="1" ht="15.75" customHeight="1" x14ac:dyDescent="0.25"/>
    <row r="974" s="45" customFormat="1" ht="15.75" customHeight="1" x14ac:dyDescent="0.25"/>
    <row r="975" s="45" customFormat="1" ht="15.75" customHeight="1" x14ac:dyDescent="0.25"/>
    <row r="976" s="45" customFormat="1" ht="15.75" customHeight="1" x14ac:dyDescent="0.25"/>
    <row r="977" s="45" customFormat="1" ht="15.75" customHeight="1" x14ac:dyDescent="0.25"/>
    <row r="978" s="45" customFormat="1" ht="15.75" customHeight="1" x14ac:dyDescent="0.25"/>
    <row r="979" s="45" customFormat="1" ht="15.75" customHeight="1" x14ac:dyDescent="0.25"/>
    <row r="980" s="45" customFormat="1" ht="15.75" customHeight="1" x14ac:dyDescent="0.25"/>
    <row r="981" s="45" customFormat="1" ht="15.75" customHeight="1" x14ac:dyDescent="0.25"/>
    <row r="982" s="45" customFormat="1" ht="15.75" customHeight="1" x14ac:dyDescent="0.25"/>
    <row r="983" s="45" customFormat="1" ht="15.75" customHeight="1" x14ac:dyDescent="0.25"/>
    <row r="984" s="45" customFormat="1" ht="15.75" customHeight="1" x14ac:dyDescent="0.25"/>
    <row r="985" s="45" customFormat="1" ht="15.75" customHeight="1" x14ac:dyDescent="0.25"/>
    <row r="986" s="45" customFormat="1" ht="15.75" customHeight="1" x14ac:dyDescent="0.25"/>
    <row r="987" s="45" customFormat="1" ht="15.75" customHeight="1" x14ac:dyDescent="0.25"/>
    <row r="988" s="45" customFormat="1" ht="15.75" customHeight="1" x14ac:dyDescent="0.25"/>
    <row r="989" s="45" customFormat="1" ht="15.75" customHeight="1" x14ac:dyDescent="0.25"/>
    <row r="990" s="45" customFormat="1" ht="15.75" customHeight="1" x14ac:dyDescent="0.25"/>
    <row r="991" s="45" customFormat="1" ht="15.75" customHeight="1" x14ac:dyDescent="0.25"/>
    <row r="992" s="45" customFormat="1" ht="15.75" customHeight="1" x14ac:dyDescent="0.25"/>
    <row r="993" s="45" customFormat="1" ht="15.75" customHeight="1" x14ac:dyDescent="0.25"/>
    <row r="994" s="45" customFormat="1" ht="15.75" customHeight="1" x14ac:dyDescent="0.25"/>
    <row r="995" s="45" customFormat="1" ht="15.75" customHeight="1" x14ac:dyDescent="0.25"/>
    <row r="996" s="45" customFormat="1" ht="15.75" customHeight="1" x14ac:dyDescent="0.25"/>
    <row r="997" s="45" customFormat="1" ht="15.75" customHeight="1" x14ac:dyDescent="0.25"/>
    <row r="998" s="45" customFormat="1" ht="15.75" customHeight="1" x14ac:dyDescent="0.25"/>
    <row r="999" s="45" customFormat="1" ht="15.75" customHeight="1" x14ac:dyDescent="0.25"/>
    <row r="1000" s="45" customFormat="1" ht="15.75" customHeight="1" x14ac:dyDescent="0.25"/>
  </sheetData>
  <sheetProtection formatCells="0" formatColumns="0" formatRows="0" insertColumns="0" insertRows="0" insertHyperlinks="0" deleteColumns="0" deleteRows="0" sort="0" autoFilter="0" pivotTables="0"/>
  <mergeCells count="56">
    <mergeCell ref="D2:F2"/>
    <mergeCell ref="B9:F9"/>
    <mergeCell ref="B10:F10"/>
    <mergeCell ref="B11:F11"/>
    <mergeCell ref="B12:F12"/>
    <mergeCell ref="B14:F14"/>
    <mergeCell ref="B15:F15"/>
    <mergeCell ref="B16:F16"/>
    <mergeCell ref="C17:D17"/>
    <mergeCell ref="C22:F22"/>
    <mergeCell ref="C23:F23"/>
    <mergeCell ref="C24:F24"/>
    <mergeCell ref="C25:F25"/>
    <mergeCell ref="C26:F26"/>
    <mergeCell ref="C27:F27"/>
    <mergeCell ref="C28:F28"/>
    <mergeCell ref="B31:D31"/>
    <mergeCell ref="B32:D32"/>
    <mergeCell ref="B51:D51"/>
    <mergeCell ref="B52:D52"/>
    <mergeCell ref="B53:D53"/>
    <mergeCell ref="C75:D75"/>
    <mergeCell ref="C76:D76"/>
    <mergeCell ref="D79:D80"/>
    <mergeCell ref="B82:D82"/>
    <mergeCell ref="B83:D83"/>
    <mergeCell ref="B101:D101"/>
    <mergeCell ref="B102:D102"/>
    <mergeCell ref="B103:D103"/>
    <mergeCell ref="C105:D105"/>
    <mergeCell ref="C106:D106"/>
    <mergeCell ref="C107:D107"/>
    <mergeCell ref="C108:D108"/>
    <mergeCell ref="C109:D109"/>
    <mergeCell ref="C110:D110"/>
    <mergeCell ref="C111:D111"/>
    <mergeCell ref="B127:D127"/>
    <mergeCell ref="B128:D128"/>
    <mergeCell ref="B129:D129"/>
    <mergeCell ref="C131:D131"/>
    <mergeCell ref="C132:D132"/>
    <mergeCell ref="C133:D133"/>
    <mergeCell ref="C157:D157"/>
    <mergeCell ref="C158:D158"/>
    <mergeCell ref="C159:D159"/>
    <mergeCell ref="C160:D160"/>
    <mergeCell ref="C161:D161"/>
    <mergeCell ref="C162:D162"/>
    <mergeCell ref="C163:D163"/>
    <mergeCell ref="C134:D134"/>
    <mergeCell ref="C135:D135"/>
    <mergeCell ref="C136:D136"/>
    <mergeCell ref="C137:D137"/>
    <mergeCell ref="B153:D153"/>
    <mergeCell ref="B154:D154"/>
    <mergeCell ref="B155:D155"/>
  </mergeCells>
  <dataValidations count="7">
    <dataValidation type="list" allowBlank="1" showErrorMessage="1" sqref="C17" xr:uid="{00000000-0002-0000-0000-000000000000}">
      <formula1>_auth</formula1>
    </dataValidation>
    <dataValidation type="list" allowBlank="1" showErrorMessage="1" sqref="C106 C132 C158" xr:uid="{00000000-0002-0000-0000-000001000000}">
      <formula1>_car</formula1>
    </dataValidation>
    <dataValidation type="decimal" allowBlank="1" showDropDown="1" showErrorMessage="1" sqref="C76" xr:uid="{00000000-0002-0000-0000-000002000000}">
      <formula1>0</formula1>
      <formula2>168</formula2>
    </dataValidation>
    <dataValidation type="decimal" operator="greaterThanOrEqual" allowBlank="1" showDropDown="1" showErrorMessage="1" sqref="C79:C80 C109:C110 C135:C136 C161:C162" xr:uid="{00000000-0002-0000-0000-000003000000}">
      <formula1>0</formula1>
    </dataValidation>
    <dataValidation type="list" allowBlank="1" showErrorMessage="1" sqref="D79" xr:uid="{00000000-0002-0000-0000-000005000000}">
      <formula1>_measure</formula1>
    </dataValidation>
    <dataValidation type="list" allowBlank="1" showErrorMessage="1" sqref="C75" xr:uid="{00000000-0002-0000-0000-000006000000}">
      <formula1>_officeuse</formula1>
    </dataValidation>
    <dataValidation type="list" allowBlank="1" showInputMessage="1" showErrorMessage="1" sqref="D2:F2" xr:uid="{B29FD875-6C95-4C1D-AFCC-A5F28E2F4E90}">
      <formula1>"English, Brazilian Portuguese"</formula1>
    </dataValidation>
  </dataValidations>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00000000-0002-0000-0000-000004000000}">
          <x14:formula1>
            <xm:f>Data!$G$4:$G$5</xm:f>
          </x14:formula1>
          <xm:sqref>C25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11" workbookViewId="0"/>
  </sheetViews>
  <sheetFormatPr defaultColWidth="14.42578125" defaultRowHeight="15" customHeight="1" x14ac:dyDescent="0.25"/>
  <cols>
    <col min="1" max="1" width="8.7109375" style="45" customWidth="1"/>
    <col min="2" max="2" width="11.42578125" style="45" customWidth="1"/>
    <col min="3" max="3" width="35.5703125" style="45" customWidth="1"/>
    <col min="4" max="5" width="19.28515625" style="45" customWidth="1"/>
    <col min="6" max="6" width="8.7109375" style="45" customWidth="1"/>
    <col min="7" max="7" width="11.42578125" style="45" customWidth="1"/>
    <col min="8" max="8" width="33.140625" style="45" customWidth="1"/>
    <col min="9" max="10" width="17" style="45" customWidth="1"/>
    <col min="11" max="16384" width="14.42578125" style="45"/>
  </cols>
  <sheetData>
    <row r="1" spans="1:26" ht="14.25" customHeight="1" x14ac:dyDescent="0.25"/>
    <row r="2" spans="1:26" ht="24.75" customHeight="1" x14ac:dyDescent="0.25">
      <c r="B2" s="14" t="str">
        <f>IF('Business Income'!$D$2="Brazilian Portuguese",'H Organizer'!B2,'H Organizer'!L2)</f>
        <v>Organizer</v>
      </c>
      <c r="C2" s="54"/>
      <c r="D2" s="54"/>
      <c r="E2" s="54"/>
      <c r="F2" s="54"/>
      <c r="G2" s="54"/>
      <c r="H2" s="54"/>
      <c r="I2" s="54"/>
      <c r="J2" s="54"/>
    </row>
    <row r="3" spans="1:26" ht="14.25" customHeight="1" x14ac:dyDescent="0.25"/>
    <row r="4" spans="1:26" ht="35.25" customHeight="1" x14ac:dyDescent="0.25">
      <c r="B4" s="103" t="str">
        <f>IF('Business Income'!$D$2="Brazilian Portuguese",'H Organizer'!B4,'H Organizer'!L4)</f>
        <v>This spreadsheet will not be used in the preparation of your tax return, however, it can be useful to oganise the income and expenses for the year before the totals are carried over to the "Business Income" tab.</v>
      </c>
      <c r="C4" s="83">
        <f>IF('Business Income'!$D$2="Brazilian Portuguese",'H Organizer'!C4,'H Organizer'!M4)</f>
        <v>0</v>
      </c>
      <c r="D4" s="83">
        <f>IF('Business Income'!$D$2="Brazilian Portuguese",'H Organizer'!D4,'H Organizer'!N4)</f>
        <v>0</v>
      </c>
      <c r="E4" s="83">
        <f>IF('Business Income'!$D$2="Brazilian Portuguese",'H Organizer'!E4,'H Organizer'!O4)</f>
        <v>0</v>
      </c>
      <c r="F4" s="83">
        <f>IF('Business Income'!$D$2="Brazilian Portuguese",'H Organizer'!F4,'H Organizer'!P4)</f>
        <v>0</v>
      </c>
      <c r="G4" s="83">
        <f>IF('Business Income'!$D$2="Brazilian Portuguese",'H Organizer'!G4,'H Organizer'!Q4)</f>
        <v>0</v>
      </c>
      <c r="H4" s="83">
        <f>IF('Business Income'!$D$2="Brazilian Portuguese",'H Organizer'!H4,'H Organizer'!R4)</f>
        <v>0</v>
      </c>
      <c r="I4" s="83">
        <f>IF('Business Income'!$D$2="Brazilian Portuguese",'H Organizer'!I4,'H Organizer'!S4)</f>
        <v>0</v>
      </c>
      <c r="J4" s="83">
        <f>IF('Business Income'!$D$2="Brazilian Portuguese",'H Organizer'!J4,'H Organizer'!T4)</f>
        <v>0</v>
      </c>
    </row>
    <row r="5" spans="1:26" ht="14.25" customHeight="1" x14ac:dyDescent="0.25"/>
    <row r="6" spans="1:26" ht="25.5" customHeight="1" x14ac:dyDescent="0.25">
      <c r="B6" s="104" t="str">
        <f>IF('Business Income'!$D$2="Brazilian Portuguese",'H Organizer'!B6,'H Organizer'!L6)</f>
        <v>Revenues</v>
      </c>
      <c r="C6" s="105">
        <f>IF('Business Income'!$D$2="Brazilian Portuguese",'H Organizer'!C6,'H Organizer'!M6)</f>
        <v>0</v>
      </c>
      <c r="D6" s="105">
        <f>IF('Business Income'!$D$2="Brazilian Portuguese",'H Organizer'!D6,'H Organizer'!N6)</f>
        <v>0</v>
      </c>
      <c r="E6" s="106">
        <f>IF('Business Income'!$D$2="Brazilian Portuguese",'H Organizer'!E6,'H Organizer'!O6)</f>
        <v>0</v>
      </c>
      <c r="G6" s="104" t="str">
        <f>IF('Business Income'!$D$2="Brazilian Portuguese",'H Organizer'!G6,'H Organizer'!Q6)</f>
        <v>Expenses</v>
      </c>
      <c r="H6" s="105">
        <f>IF('Business Income'!$D$2="Brazilian Portuguese",'H Organizer'!H6,'H Organizer'!R6)</f>
        <v>0</v>
      </c>
      <c r="I6" s="105">
        <f>IF('Business Income'!$D$2="Brazilian Portuguese",'H Organizer'!I6,'H Organizer'!S6)</f>
        <v>0</v>
      </c>
      <c r="J6" s="106">
        <f>IF('Business Income'!$D$2="Brazilian Portuguese",'H Organizer'!J6,'H Organizer'!T6)</f>
        <v>0</v>
      </c>
    </row>
    <row r="7" spans="1:26" ht="14.25" customHeight="1" x14ac:dyDescent="0.25"/>
    <row r="8" spans="1:26" ht="14.25" customHeight="1" x14ac:dyDescent="0.25">
      <c r="D8" s="20" t="str">
        <f>IF('Business Income'!$D$2="Brazilian Portuguese",'H Organizer'!D8,'H Organizer'!N8)</f>
        <v>Column 1</v>
      </c>
      <c r="E8" s="20" t="str">
        <f>IF('Business Income'!$D$2="Brazilian Portuguese",'H Organizer'!E8,'H Organizer'!O8)</f>
        <v>Column 2</v>
      </c>
      <c r="I8" s="20" t="str">
        <f>IF('Business Income'!$D$2="Brazilian Portuguese",'H Organizer'!I8,'H Organizer'!S8)</f>
        <v>Column 1</v>
      </c>
      <c r="J8" s="20" t="str">
        <f>IF('Business Income'!$D$2="Brazilian Portuguese",'H Organizer'!J8,'H Organizer'!T8)</f>
        <v>Column 2</v>
      </c>
    </row>
    <row r="9" spans="1:26" ht="36" customHeight="1" x14ac:dyDescent="0.25">
      <c r="A9" s="46"/>
      <c r="B9" s="20" t="str">
        <f>IF('Business Income'!$D$2="Brazilian Portuguese",'H Organizer'!B9,'H Organizer'!L9)</f>
        <v>Date</v>
      </c>
      <c r="C9" s="20" t="str">
        <f>IF('Business Income'!$D$2="Brazilian Portuguese",'H Organizer'!C9,'H Organizer'!M9)</f>
        <v>Description</v>
      </c>
      <c r="D9" s="21" t="str">
        <f>IF('Business Income'!$D$2="Brazilian Portuguese",'H Organizer'!D9,'H Organizer'!N9)</f>
        <v>Total Amount including GST/HST</v>
      </c>
      <c r="E9" s="21" t="str">
        <f>IF('Business Income'!$D$2="Brazilian Portuguese",'H Organizer'!E9,'H Organizer'!O9)</f>
        <v>GST/HST included in Column 1</v>
      </c>
      <c r="F9" s="46"/>
      <c r="G9" s="20" t="str">
        <f>IF('Business Income'!$D$2="Brazilian Portuguese",'H Organizer'!G9,'H Organizer'!Q9)</f>
        <v>Date</v>
      </c>
      <c r="H9" s="20" t="str">
        <f>IF('Business Income'!$D$2="Brazilian Portuguese",'H Organizer'!H9,'H Organizer'!R9)</f>
        <v>Description</v>
      </c>
      <c r="I9" s="21" t="str">
        <f>IF('Business Income'!$D$2="Brazilian Portuguese",'H Organizer'!I9,'H Organizer'!S9)</f>
        <v>Total Amount including GST/HST</v>
      </c>
      <c r="J9" s="21" t="str">
        <f>IF('Business Income'!$D$2="Brazilian Portuguese",'H Organizer'!J9,'H Organizer'!T9)</f>
        <v>GST/HST included in Column 1</v>
      </c>
      <c r="K9" s="46"/>
      <c r="L9" s="46"/>
      <c r="M9" s="46"/>
      <c r="N9" s="46"/>
      <c r="O9" s="46"/>
      <c r="P9" s="46"/>
      <c r="Q9" s="46"/>
      <c r="R9" s="46"/>
      <c r="S9" s="46"/>
      <c r="T9" s="46"/>
      <c r="U9" s="46"/>
      <c r="V9" s="46"/>
      <c r="W9" s="46"/>
      <c r="X9" s="46"/>
      <c r="Y9" s="46"/>
      <c r="Z9" s="46"/>
    </row>
    <row r="10" spans="1:26" ht="24" customHeight="1" x14ac:dyDescent="0.25">
      <c r="B10" s="67"/>
      <c r="C10" s="68"/>
      <c r="D10" s="68"/>
      <c r="E10" s="68"/>
      <c r="G10" s="67"/>
      <c r="H10" s="68"/>
      <c r="I10" s="68"/>
      <c r="J10" s="68"/>
    </row>
    <row r="11" spans="1:26" ht="24" customHeight="1" x14ac:dyDescent="0.25">
      <c r="B11" s="67"/>
      <c r="C11" s="68"/>
      <c r="D11" s="68"/>
      <c r="E11" s="68"/>
      <c r="G11" s="67"/>
      <c r="H11" s="68"/>
      <c r="I11" s="68"/>
      <c r="J11" s="68"/>
    </row>
    <row r="12" spans="1:26" ht="24" customHeight="1" x14ac:dyDescent="0.25">
      <c r="B12" s="67"/>
      <c r="C12" s="68"/>
      <c r="D12" s="68"/>
      <c r="E12" s="68"/>
      <c r="G12" s="67"/>
      <c r="H12" s="68"/>
      <c r="I12" s="68"/>
      <c r="J12" s="68"/>
    </row>
    <row r="13" spans="1:26" ht="24" customHeight="1" x14ac:dyDescent="0.25">
      <c r="B13" s="67"/>
      <c r="C13" s="68"/>
      <c r="D13" s="68"/>
      <c r="E13" s="68"/>
      <c r="G13" s="67"/>
      <c r="H13" s="68"/>
      <c r="I13" s="68"/>
      <c r="J13" s="68"/>
    </row>
    <row r="14" spans="1:26" ht="24" customHeight="1" x14ac:dyDescent="0.25">
      <c r="B14" s="67"/>
      <c r="C14" s="68"/>
      <c r="D14" s="68"/>
      <c r="E14" s="68"/>
      <c r="G14" s="67"/>
      <c r="H14" s="68"/>
      <c r="I14" s="68"/>
      <c r="J14" s="68"/>
    </row>
    <row r="15" spans="1:26" ht="24" customHeight="1" x14ac:dyDescent="0.25">
      <c r="B15" s="67"/>
      <c r="C15" s="68"/>
      <c r="D15" s="68"/>
      <c r="E15" s="68"/>
      <c r="G15" s="67"/>
      <c r="H15" s="68"/>
      <c r="I15" s="68"/>
      <c r="J15" s="68"/>
    </row>
    <row r="16" spans="1:26" ht="24" customHeight="1" x14ac:dyDescent="0.25">
      <c r="B16" s="67"/>
      <c r="C16" s="68"/>
      <c r="D16" s="68"/>
      <c r="E16" s="68"/>
      <c r="G16" s="67"/>
      <c r="H16" s="68"/>
      <c r="I16" s="68"/>
      <c r="J16" s="68"/>
    </row>
    <row r="17" spans="2:10" ht="24" customHeight="1" x14ac:dyDescent="0.25">
      <c r="B17" s="67"/>
      <c r="C17" s="68"/>
      <c r="D17" s="68"/>
      <c r="E17" s="68"/>
      <c r="G17" s="67"/>
      <c r="H17" s="68"/>
      <c r="I17" s="68"/>
      <c r="J17" s="68"/>
    </row>
    <row r="18" spans="2:10" ht="24" customHeight="1" x14ac:dyDescent="0.25">
      <c r="B18" s="67"/>
      <c r="C18" s="68"/>
      <c r="D18" s="68"/>
      <c r="E18" s="68"/>
      <c r="G18" s="67"/>
      <c r="H18" s="68"/>
      <c r="I18" s="68"/>
      <c r="J18" s="68"/>
    </row>
    <row r="19" spans="2:10" ht="24" customHeight="1" x14ac:dyDescent="0.25">
      <c r="B19" s="67"/>
      <c r="C19" s="68"/>
      <c r="D19" s="68"/>
      <c r="E19" s="68"/>
      <c r="G19" s="67"/>
      <c r="H19" s="68"/>
      <c r="I19" s="68"/>
      <c r="J19" s="68"/>
    </row>
    <row r="20" spans="2:10" ht="24" customHeight="1" x14ac:dyDescent="0.25">
      <c r="B20" s="67"/>
      <c r="C20" s="68"/>
      <c r="D20" s="68"/>
      <c r="E20" s="68"/>
      <c r="G20" s="67"/>
      <c r="H20" s="68"/>
      <c r="I20" s="68"/>
      <c r="J20" s="68"/>
    </row>
    <row r="21" spans="2:10" ht="24" customHeight="1" x14ac:dyDescent="0.25">
      <c r="B21" s="67"/>
      <c r="C21" s="68"/>
      <c r="D21" s="68"/>
      <c r="E21" s="68"/>
      <c r="G21" s="67"/>
      <c r="H21" s="68"/>
      <c r="I21" s="68"/>
      <c r="J21" s="68"/>
    </row>
    <row r="22" spans="2:10" ht="24" customHeight="1" x14ac:dyDescent="0.25">
      <c r="B22" s="67"/>
      <c r="C22" s="68"/>
      <c r="D22" s="68"/>
      <c r="E22" s="68"/>
      <c r="G22" s="67"/>
      <c r="H22" s="68"/>
      <c r="I22" s="68"/>
      <c r="J22" s="68"/>
    </row>
    <row r="23" spans="2:10" ht="24" customHeight="1" x14ac:dyDescent="0.25">
      <c r="B23" s="67"/>
      <c r="C23" s="68"/>
      <c r="D23" s="68"/>
      <c r="E23" s="68"/>
      <c r="G23" s="67"/>
      <c r="H23" s="68"/>
      <c r="I23" s="68"/>
      <c r="J23" s="68"/>
    </row>
    <row r="24" spans="2:10" ht="24" customHeight="1" x14ac:dyDescent="0.25">
      <c r="B24" s="67"/>
      <c r="C24" s="68"/>
      <c r="D24" s="68"/>
      <c r="E24" s="68"/>
      <c r="G24" s="67"/>
      <c r="H24" s="68"/>
      <c r="I24" s="68"/>
      <c r="J24" s="68"/>
    </row>
    <row r="25" spans="2:10" ht="24" customHeight="1" x14ac:dyDescent="0.25">
      <c r="B25" s="67"/>
      <c r="C25" s="68"/>
      <c r="D25" s="68"/>
      <c r="E25" s="68"/>
      <c r="G25" s="67"/>
      <c r="H25" s="68"/>
      <c r="I25" s="68"/>
      <c r="J25" s="68"/>
    </row>
    <row r="26" spans="2:10" ht="24" customHeight="1" x14ac:dyDescent="0.25">
      <c r="B26" s="67"/>
      <c r="C26" s="68"/>
      <c r="D26" s="68"/>
      <c r="E26" s="68"/>
      <c r="G26" s="67"/>
      <c r="H26" s="68"/>
      <c r="I26" s="68"/>
      <c r="J26" s="68"/>
    </row>
    <row r="27" spans="2:10" ht="24" customHeight="1" x14ac:dyDescent="0.25">
      <c r="B27" s="67"/>
      <c r="C27" s="68"/>
      <c r="D27" s="68"/>
      <c r="E27" s="68"/>
      <c r="G27" s="67"/>
      <c r="H27" s="68"/>
      <c r="I27" s="68"/>
      <c r="J27" s="68"/>
    </row>
    <row r="28" spans="2:10" ht="24" customHeight="1" x14ac:dyDescent="0.25">
      <c r="B28" s="67"/>
      <c r="C28" s="68"/>
      <c r="D28" s="68"/>
      <c r="E28" s="68"/>
      <c r="G28" s="67"/>
      <c r="H28" s="68"/>
      <c r="I28" s="68"/>
      <c r="J28" s="68"/>
    </row>
    <row r="29" spans="2:10" ht="24" customHeight="1" x14ac:dyDescent="0.25">
      <c r="B29" s="67"/>
      <c r="C29" s="68"/>
      <c r="D29" s="68"/>
      <c r="E29" s="68"/>
      <c r="G29" s="67"/>
      <c r="H29" s="68"/>
      <c r="I29" s="68"/>
      <c r="J29" s="68"/>
    </row>
    <row r="30" spans="2:10" ht="24" customHeight="1" x14ac:dyDescent="0.25">
      <c r="B30" s="67"/>
      <c r="C30" s="68"/>
      <c r="D30" s="68"/>
      <c r="E30" s="68"/>
      <c r="G30" s="67"/>
      <c r="H30" s="68"/>
      <c r="I30" s="68"/>
      <c r="J30" s="68"/>
    </row>
    <row r="31" spans="2:10" ht="24" customHeight="1" x14ac:dyDescent="0.25">
      <c r="B31" s="67"/>
      <c r="C31" s="68"/>
      <c r="D31" s="68"/>
      <c r="E31" s="68"/>
      <c r="G31" s="67"/>
      <c r="H31" s="68"/>
      <c r="I31" s="68"/>
      <c r="J31" s="68"/>
    </row>
    <row r="32" spans="2:10" ht="14.25" customHeight="1" x14ac:dyDescent="0.25"/>
    <row r="33" s="45" customFormat="1" ht="14.25" customHeight="1" x14ac:dyDescent="0.25"/>
    <row r="34" s="45" customFormat="1" ht="14.25" customHeight="1" x14ac:dyDescent="0.25"/>
    <row r="35" s="45" customFormat="1" ht="14.25" customHeight="1" x14ac:dyDescent="0.25"/>
    <row r="36" s="45" customFormat="1" ht="14.25" customHeight="1" x14ac:dyDescent="0.25"/>
    <row r="37" s="45" customFormat="1" ht="14.25" customHeight="1" x14ac:dyDescent="0.25"/>
    <row r="38" s="45" customFormat="1" ht="14.25" customHeight="1" x14ac:dyDescent="0.25"/>
    <row r="39" s="45" customFormat="1" ht="14.25" customHeight="1" x14ac:dyDescent="0.25"/>
    <row r="40" s="45" customFormat="1" ht="14.25" customHeight="1" x14ac:dyDescent="0.25"/>
    <row r="41" s="45" customFormat="1" ht="14.25" customHeight="1" x14ac:dyDescent="0.25"/>
    <row r="42" s="45" customFormat="1" ht="14.25" customHeight="1" x14ac:dyDescent="0.25"/>
    <row r="43" s="45" customFormat="1" ht="14.25" customHeight="1" x14ac:dyDescent="0.25"/>
    <row r="44" s="45" customFormat="1" ht="14.25" customHeight="1" x14ac:dyDescent="0.25"/>
    <row r="45" s="45" customFormat="1" ht="14.25" customHeight="1" x14ac:dyDescent="0.25"/>
    <row r="46" s="45" customFormat="1" ht="14.25" customHeight="1" x14ac:dyDescent="0.25"/>
    <row r="47" s="45" customFormat="1" ht="14.25" customHeight="1" x14ac:dyDescent="0.25"/>
    <row r="48" s="45" customFormat="1" ht="14.25" customHeight="1" x14ac:dyDescent="0.25"/>
    <row r="49" s="45" customFormat="1" ht="14.25" customHeight="1" x14ac:dyDescent="0.25"/>
    <row r="50" s="45" customFormat="1" ht="14.25" customHeight="1" x14ac:dyDescent="0.25"/>
    <row r="51" s="45" customFormat="1" ht="14.25" customHeight="1" x14ac:dyDescent="0.25"/>
    <row r="52" s="45" customFormat="1" ht="14.25" customHeight="1" x14ac:dyDescent="0.25"/>
    <row r="53" s="45" customFormat="1" ht="14.25" customHeight="1" x14ac:dyDescent="0.25"/>
    <row r="54" s="45" customFormat="1" ht="14.25" customHeight="1" x14ac:dyDescent="0.25"/>
    <row r="55" s="45" customFormat="1" ht="14.25" customHeight="1" x14ac:dyDescent="0.25"/>
    <row r="56" s="45" customFormat="1" ht="14.25" customHeight="1" x14ac:dyDescent="0.25"/>
    <row r="57" s="45" customFormat="1" ht="14.25" customHeight="1" x14ac:dyDescent="0.25"/>
    <row r="58" s="45" customFormat="1" ht="14.25" customHeight="1" x14ac:dyDescent="0.25"/>
    <row r="59" s="45" customFormat="1" ht="14.25" customHeight="1" x14ac:dyDescent="0.25"/>
    <row r="60" s="45" customFormat="1" ht="14.25" customHeight="1" x14ac:dyDescent="0.25"/>
    <row r="61" s="45" customFormat="1" ht="14.25" customHeight="1" x14ac:dyDescent="0.25"/>
    <row r="62" s="45" customFormat="1" ht="14.25" customHeight="1" x14ac:dyDescent="0.25"/>
    <row r="63" s="45" customFormat="1" ht="14.25" customHeight="1" x14ac:dyDescent="0.25"/>
    <row r="64" s="45" customFormat="1" ht="14.25" customHeight="1" x14ac:dyDescent="0.25"/>
    <row r="65" s="45" customFormat="1" ht="14.25" customHeight="1" x14ac:dyDescent="0.25"/>
    <row r="66" s="45" customFormat="1" ht="14.25" customHeight="1" x14ac:dyDescent="0.25"/>
    <row r="67" s="45" customFormat="1" ht="14.25" customHeight="1" x14ac:dyDescent="0.25"/>
    <row r="68" s="45" customFormat="1" ht="14.25" customHeight="1" x14ac:dyDescent="0.25"/>
    <row r="69" s="45" customFormat="1" ht="14.25" customHeight="1" x14ac:dyDescent="0.25"/>
    <row r="70" s="45" customFormat="1" ht="14.25" customHeight="1" x14ac:dyDescent="0.25"/>
    <row r="71" s="45" customFormat="1" ht="14.25" customHeight="1" x14ac:dyDescent="0.25"/>
    <row r="72" s="45" customFormat="1" ht="14.25" customHeight="1" x14ac:dyDescent="0.25"/>
    <row r="73" s="45" customFormat="1" ht="14.25" customHeight="1" x14ac:dyDescent="0.25"/>
    <row r="74" s="45" customFormat="1" ht="14.25" customHeight="1" x14ac:dyDescent="0.25"/>
    <row r="75" s="45" customFormat="1" ht="14.25" customHeight="1" x14ac:dyDescent="0.25"/>
    <row r="76" s="45" customFormat="1" ht="14.25" customHeight="1" x14ac:dyDescent="0.25"/>
    <row r="77" s="45" customFormat="1" ht="14.25" customHeight="1" x14ac:dyDescent="0.25"/>
    <row r="78" s="45" customFormat="1" ht="14.25" customHeight="1" x14ac:dyDescent="0.25"/>
    <row r="79" s="45" customFormat="1" ht="14.25" customHeight="1" x14ac:dyDescent="0.25"/>
    <row r="80" s="45" customFormat="1" ht="14.25" customHeight="1" x14ac:dyDescent="0.25"/>
    <row r="81" s="45" customFormat="1" ht="14.25" customHeight="1" x14ac:dyDescent="0.25"/>
    <row r="82" s="45" customFormat="1" ht="14.25" customHeight="1" x14ac:dyDescent="0.25"/>
    <row r="83" s="45" customFormat="1" ht="14.25" customHeight="1" x14ac:dyDescent="0.25"/>
    <row r="84" s="45" customFormat="1" ht="14.25" customHeight="1" x14ac:dyDescent="0.25"/>
    <row r="85" s="45" customFormat="1" ht="14.25" customHeight="1" x14ac:dyDescent="0.25"/>
    <row r="86" s="45" customFormat="1" ht="14.25" customHeight="1" x14ac:dyDescent="0.25"/>
    <row r="87" s="45" customFormat="1" ht="14.25" customHeight="1" x14ac:dyDescent="0.25"/>
    <row r="88" s="45" customFormat="1" ht="14.25" customHeight="1" x14ac:dyDescent="0.25"/>
    <row r="89" s="45" customFormat="1" ht="14.25" customHeight="1" x14ac:dyDescent="0.25"/>
    <row r="90" s="45" customFormat="1" ht="14.25" customHeight="1" x14ac:dyDescent="0.25"/>
    <row r="91" s="45" customFormat="1" ht="14.25" customHeight="1" x14ac:dyDescent="0.25"/>
    <row r="92" s="45" customFormat="1" ht="14.25" customHeight="1" x14ac:dyDescent="0.25"/>
    <row r="93" s="45" customFormat="1" ht="14.25" customHeight="1" x14ac:dyDescent="0.25"/>
    <row r="94" s="45" customFormat="1" ht="14.25" customHeight="1" x14ac:dyDescent="0.25"/>
    <row r="95" s="45" customFormat="1" ht="14.25" customHeight="1" x14ac:dyDescent="0.25"/>
    <row r="96" s="45" customFormat="1" ht="14.25" customHeight="1" x14ac:dyDescent="0.25"/>
    <row r="97" s="45" customFormat="1" ht="14.25" customHeight="1" x14ac:dyDescent="0.25"/>
    <row r="98" s="45" customFormat="1" ht="14.25" customHeight="1" x14ac:dyDescent="0.25"/>
    <row r="99" s="45" customFormat="1" ht="14.25" customHeight="1" x14ac:dyDescent="0.25"/>
    <row r="100" s="45" customFormat="1" ht="14.25" customHeight="1" x14ac:dyDescent="0.25"/>
    <row r="101" s="45" customFormat="1" ht="14.25" customHeight="1" x14ac:dyDescent="0.25"/>
    <row r="102" s="45" customFormat="1" ht="14.25" customHeight="1" x14ac:dyDescent="0.25"/>
    <row r="103" s="45" customFormat="1" ht="14.25" customHeight="1" x14ac:dyDescent="0.25"/>
    <row r="104" s="45" customFormat="1" ht="14.25" customHeight="1" x14ac:dyDescent="0.25"/>
    <row r="105" s="45" customFormat="1" ht="14.25" customHeight="1" x14ac:dyDescent="0.25"/>
    <row r="106" s="45" customFormat="1" ht="14.25" customHeight="1" x14ac:dyDescent="0.25"/>
    <row r="107" s="45" customFormat="1" ht="14.25" customHeight="1" x14ac:dyDescent="0.25"/>
    <row r="108" s="45" customFormat="1" ht="14.25" customHeight="1" x14ac:dyDescent="0.25"/>
    <row r="109" s="45" customFormat="1" ht="14.25" customHeight="1" x14ac:dyDescent="0.25"/>
    <row r="110" s="45" customFormat="1" ht="14.25" customHeight="1" x14ac:dyDescent="0.25"/>
    <row r="111" s="45" customFormat="1" ht="14.25" customHeight="1" x14ac:dyDescent="0.25"/>
    <row r="112" s="45" customFormat="1" ht="14.25" customHeight="1" x14ac:dyDescent="0.25"/>
    <row r="113" s="45" customFormat="1" ht="14.25" customHeight="1" x14ac:dyDescent="0.25"/>
    <row r="114" s="45" customFormat="1" ht="14.25" customHeight="1" x14ac:dyDescent="0.25"/>
    <row r="115" s="45" customFormat="1" ht="14.25" customHeight="1" x14ac:dyDescent="0.25"/>
    <row r="116" s="45" customFormat="1" ht="14.25" customHeight="1" x14ac:dyDescent="0.25"/>
    <row r="117" s="45" customFormat="1" ht="14.25" customHeight="1" x14ac:dyDescent="0.25"/>
    <row r="118" s="45" customFormat="1" ht="14.25" customHeight="1" x14ac:dyDescent="0.25"/>
    <row r="119" s="45" customFormat="1" ht="14.25" customHeight="1" x14ac:dyDescent="0.25"/>
    <row r="120" s="45" customFormat="1" ht="14.25" customHeight="1" x14ac:dyDescent="0.25"/>
    <row r="121" s="45" customFormat="1" ht="14.25" customHeight="1" x14ac:dyDescent="0.25"/>
    <row r="122" s="45" customFormat="1" ht="14.25" customHeight="1" x14ac:dyDescent="0.25"/>
    <row r="123" s="45" customFormat="1" ht="14.25" customHeight="1" x14ac:dyDescent="0.25"/>
    <row r="124" s="45" customFormat="1" ht="14.25" customHeight="1" x14ac:dyDescent="0.25"/>
    <row r="125" s="45" customFormat="1" ht="14.25" customHeight="1" x14ac:dyDescent="0.25"/>
    <row r="126" s="45" customFormat="1" ht="14.25" customHeight="1" x14ac:dyDescent="0.25"/>
    <row r="127" s="45" customFormat="1" ht="14.25" customHeight="1" x14ac:dyDescent="0.25"/>
    <row r="128" s="45" customFormat="1" ht="14.25" customHeight="1" x14ac:dyDescent="0.25"/>
    <row r="129" s="45" customFormat="1" ht="14.25" customHeight="1" x14ac:dyDescent="0.25"/>
    <row r="130" s="45" customFormat="1" ht="14.25" customHeight="1" x14ac:dyDescent="0.25"/>
    <row r="131" s="45" customFormat="1" ht="14.25" customHeight="1" x14ac:dyDescent="0.25"/>
    <row r="132" s="45" customFormat="1" ht="14.25" customHeight="1" x14ac:dyDescent="0.25"/>
    <row r="133" s="45" customFormat="1" ht="14.25" customHeight="1" x14ac:dyDescent="0.25"/>
    <row r="134" s="45" customFormat="1" ht="14.25" customHeight="1" x14ac:dyDescent="0.25"/>
    <row r="135" s="45" customFormat="1" ht="14.25" customHeight="1" x14ac:dyDescent="0.25"/>
    <row r="136" s="45" customFormat="1" ht="14.25" customHeight="1" x14ac:dyDescent="0.25"/>
    <row r="137" s="45" customFormat="1" ht="14.25" customHeight="1" x14ac:dyDescent="0.25"/>
    <row r="138" s="45" customFormat="1" ht="14.25" customHeight="1" x14ac:dyDescent="0.25"/>
    <row r="139" s="45" customFormat="1" ht="14.25" customHeight="1" x14ac:dyDescent="0.25"/>
    <row r="140" s="45" customFormat="1" ht="14.25" customHeight="1" x14ac:dyDescent="0.25"/>
    <row r="141" s="45" customFormat="1" ht="14.25" customHeight="1" x14ac:dyDescent="0.25"/>
    <row r="142" s="45" customFormat="1" ht="14.25" customHeight="1" x14ac:dyDescent="0.25"/>
    <row r="143" s="45" customFormat="1" ht="14.25" customHeight="1" x14ac:dyDescent="0.25"/>
    <row r="144" s="45" customFormat="1" ht="14.25" customHeight="1" x14ac:dyDescent="0.25"/>
    <row r="145" s="45" customFormat="1" ht="14.25" customHeight="1" x14ac:dyDescent="0.25"/>
    <row r="146" s="45" customFormat="1" ht="14.25" customHeight="1" x14ac:dyDescent="0.25"/>
    <row r="147" s="45" customFormat="1" ht="14.25" customHeight="1" x14ac:dyDescent="0.25"/>
    <row r="148" s="45" customFormat="1" ht="14.25" customHeight="1" x14ac:dyDescent="0.25"/>
    <row r="149" s="45" customFormat="1" ht="14.25" customHeight="1" x14ac:dyDescent="0.25"/>
    <row r="150" s="45" customFormat="1" ht="14.25" customHeight="1" x14ac:dyDescent="0.25"/>
    <row r="151" s="45" customFormat="1" ht="14.25" customHeight="1" x14ac:dyDescent="0.25"/>
    <row r="152" s="45" customFormat="1" ht="14.25" customHeight="1" x14ac:dyDescent="0.25"/>
    <row r="153" s="45" customFormat="1" ht="14.25" customHeight="1" x14ac:dyDescent="0.25"/>
    <row r="154" s="45" customFormat="1" ht="14.25" customHeight="1" x14ac:dyDescent="0.25"/>
    <row r="155" s="45" customFormat="1" ht="14.25" customHeight="1" x14ac:dyDescent="0.25"/>
    <row r="156" s="45" customFormat="1" ht="14.25" customHeight="1" x14ac:dyDescent="0.25"/>
    <row r="157" s="45" customFormat="1" ht="14.25" customHeight="1" x14ac:dyDescent="0.25"/>
    <row r="158" s="45" customFormat="1" ht="14.25" customHeight="1" x14ac:dyDescent="0.25"/>
    <row r="159" s="45" customFormat="1" ht="14.25" customHeight="1" x14ac:dyDescent="0.25"/>
    <row r="160" s="45" customFormat="1" ht="14.25" customHeight="1" x14ac:dyDescent="0.25"/>
    <row r="161" s="45" customFormat="1" ht="14.25" customHeight="1" x14ac:dyDescent="0.25"/>
    <row r="162" s="45" customFormat="1" ht="14.25" customHeight="1" x14ac:dyDescent="0.25"/>
    <row r="163" s="45" customFormat="1" ht="14.25" customHeight="1" x14ac:dyDescent="0.25"/>
    <row r="164" s="45" customFormat="1" ht="14.25" customHeight="1" x14ac:dyDescent="0.25"/>
    <row r="165" s="45" customFormat="1" ht="14.25" customHeight="1" x14ac:dyDescent="0.25"/>
    <row r="166" s="45" customFormat="1" ht="14.25" customHeight="1" x14ac:dyDescent="0.25"/>
    <row r="167" s="45" customFormat="1" ht="14.25" customHeight="1" x14ac:dyDescent="0.25"/>
    <row r="168" s="45" customFormat="1" ht="14.25" customHeight="1" x14ac:dyDescent="0.25"/>
    <row r="169" s="45" customFormat="1" ht="14.25" customHeight="1" x14ac:dyDescent="0.25"/>
    <row r="170" s="45" customFormat="1" ht="14.25" customHeight="1" x14ac:dyDescent="0.25"/>
    <row r="171" s="45" customFormat="1" ht="14.25" customHeight="1" x14ac:dyDescent="0.25"/>
    <row r="172" s="45" customFormat="1" ht="14.25" customHeight="1" x14ac:dyDescent="0.25"/>
    <row r="173" s="45" customFormat="1" ht="14.25" customHeight="1" x14ac:dyDescent="0.25"/>
    <row r="174" s="45" customFormat="1" ht="14.25" customHeight="1" x14ac:dyDescent="0.25"/>
    <row r="175" s="45" customFormat="1" ht="14.25" customHeight="1" x14ac:dyDescent="0.25"/>
    <row r="176" s="45" customFormat="1" ht="14.25" customHeight="1" x14ac:dyDescent="0.25"/>
    <row r="177" s="45" customFormat="1" ht="14.25" customHeight="1" x14ac:dyDescent="0.25"/>
    <row r="178" s="45" customFormat="1" ht="14.25" customHeight="1" x14ac:dyDescent="0.25"/>
    <row r="179" s="45" customFormat="1" ht="14.25" customHeight="1" x14ac:dyDescent="0.25"/>
    <row r="180" s="45" customFormat="1" ht="14.25" customHeight="1" x14ac:dyDescent="0.25"/>
    <row r="181" s="45" customFormat="1" ht="14.25" customHeight="1" x14ac:dyDescent="0.25"/>
    <row r="182" s="45" customFormat="1" ht="14.25" customHeight="1" x14ac:dyDescent="0.25"/>
    <row r="183" s="45" customFormat="1" ht="14.25" customHeight="1" x14ac:dyDescent="0.25"/>
    <row r="184" s="45" customFormat="1" ht="14.25" customHeight="1" x14ac:dyDescent="0.25"/>
    <row r="185" s="45" customFormat="1" ht="14.25" customHeight="1" x14ac:dyDescent="0.25"/>
    <row r="186" s="45" customFormat="1" ht="14.25" customHeight="1" x14ac:dyDescent="0.25"/>
    <row r="187" s="45" customFormat="1" ht="14.25" customHeight="1" x14ac:dyDescent="0.25"/>
    <row r="188" s="45" customFormat="1" ht="14.25" customHeight="1" x14ac:dyDescent="0.25"/>
    <row r="189" s="45" customFormat="1" ht="14.25" customHeight="1" x14ac:dyDescent="0.25"/>
    <row r="190" s="45" customFormat="1" ht="14.25" customHeight="1" x14ac:dyDescent="0.25"/>
    <row r="191" s="45" customFormat="1" ht="14.25" customHeight="1" x14ac:dyDescent="0.25"/>
    <row r="192" s="45" customFormat="1" ht="14.25" customHeight="1" x14ac:dyDescent="0.25"/>
    <row r="193" s="45" customFormat="1" ht="14.25" customHeight="1" x14ac:dyDescent="0.25"/>
    <row r="194" s="45" customFormat="1" ht="14.25" customHeight="1" x14ac:dyDescent="0.25"/>
    <row r="195" s="45" customFormat="1" ht="14.25" customHeight="1" x14ac:dyDescent="0.25"/>
    <row r="196" s="45" customFormat="1" ht="14.25" customHeight="1" x14ac:dyDescent="0.25"/>
    <row r="197" s="45" customFormat="1" ht="14.25" customHeight="1" x14ac:dyDescent="0.25"/>
    <row r="198" s="45" customFormat="1" ht="14.25" customHeight="1" x14ac:dyDescent="0.25"/>
    <row r="199" s="45" customFormat="1" ht="14.25" customHeight="1" x14ac:dyDescent="0.25"/>
    <row r="200" s="45" customFormat="1" ht="14.25" customHeight="1" x14ac:dyDescent="0.25"/>
    <row r="201" s="45" customFormat="1" ht="14.25" customHeight="1" x14ac:dyDescent="0.25"/>
    <row r="202" s="45" customFormat="1" ht="14.25" customHeight="1" x14ac:dyDescent="0.25"/>
    <row r="203" s="45" customFormat="1" ht="14.25" customHeight="1" x14ac:dyDescent="0.25"/>
    <row r="204" s="45" customFormat="1" ht="14.25" customHeight="1" x14ac:dyDescent="0.25"/>
    <row r="205" s="45" customFormat="1" ht="14.25" customHeight="1" x14ac:dyDescent="0.25"/>
    <row r="206" s="45" customFormat="1" ht="14.25" customHeight="1" x14ac:dyDescent="0.25"/>
    <row r="207" s="45" customFormat="1" ht="14.25" customHeight="1" x14ac:dyDescent="0.25"/>
    <row r="208" s="45" customFormat="1" ht="14.25" customHeight="1" x14ac:dyDescent="0.25"/>
    <row r="209" s="45" customFormat="1" ht="14.25" customHeight="1" x14ac:dyDescent="0.25"/>
    <row r="210" s="45" customFormat="1" ht="14.25" customHeight="1" x14ac:dyDescent="0.25"/>
    <row r="211" s="45" customFormat="1" ht="14.25" customHeight="1" x14ac:dyDescent="0.25"/>
    <row r="212" s="45" customFormat="1" ht="14.25" customHeight="1" x14ac:dyDescent="0.25"/>
    <row r="213" s="45" customFormat="1" ht="14.25" customHeight="1" x14ac:dyDescent="0.25"/>
    <row r="214" s="45" customFormat="1" ht="14.25" customHeight="1" x14ac:dyDescent="0.25"/>
    <row r="215" s="45" customFormat="1" ht="14.25" customHeight="1" x14ac:dyDescent="0.25"/>
    <row r="216" s="45" customFormat="1" ht="14.25" customHeight="1" x14ac:dyDescent="0.25"/>
    <row r="217" s="45" customFormat="1" ht="14.25" customHeight="1" x14ac:dyDescent="0.25"/>
    <row r="218" s="45" customFormat="1" ht="14.25" customHeight="1" x14ac:dyDescent="0.25"/>
    <row r="219" s="45" customFormat="1" ht="14.25" customHeight="1" x14ac:dyDescent="0.25"/>
    <row r="220" s="45" customFormat="1" ht="14.25" customHeight="1" x14ac:dyDescent="0.25"/>
    <row r="221" s="45" customFormat="1" ht="15.75" customHeight="1" x14ac:dyDescent="0.25"/>
    <row r="222" s="45" customFormat="1" ht="15.75" customHeight="1" x14ac:dyDescent="0.25"/>
    <row r="223" s="45" customFormat="1" ht="15.75" customHeight="1" x14ac:dyDescent="0.25"/>
    <row r="224" s="45" customFormat="1" ht="15.75" customHeight="1" x14ac:dyDescent="0.25"/>
    <row r="225" s="45" customFormat="1" ht="15.75" customHeight="1" x14ac:dyDescent="0.25"/>
    <row r="226" s="45" customFormat="1" ht="15.75" customHeight="1" x14ac:dyDescent="0.25"/>
    <row r="227" s="45" customFormat="1" ht="15.75" customHeight="1" x14ac:dyDescent="0.25"/>
    <row r="228" s="45" customFormat="1" ht="15.75" customHeight="1" x14ac:dyDescent="0.25"/>
    <row r="229" s="45" customFormat="1" ht="15.75" customHeight="1" x14ac:dyDescent="0.25"/>
    <row r="230" s="45" customFormat="1" ht="15.75" customHeight="1" x14ac:dyDescent="0.25"/>
    <row r="231" s="45" customFormat="1" ht="15.75" customHeight="1" x14ac:dyDescent="0.25"/>
    <row r="232" s="45" customFormat="1" ht="15.75" customHeight="1" x14ac:dyDescent="0.25"/>
    <row r="233" s="45" customFormat="1" ht="15.75" customHeight="1" x14ac:dyDescent="0.25"/>
    <row r="234" s="45" customFormat="1" ht="15.75" customHeight="1" x14ac:dyDescent="0.25"/>
    <row r="235" s="45" customFormat="1" ht="15.75" customHeight="1" x14ac:dyDescent="0.25"/>
    <row r="236" s="45" customFormat="1" ht="15.75" customHeight="1" x14ac:dyDescent="0.25"/>
    <row r="237" s="45" customFormat="1" ht="15.75" customHeight="1" x14ac:dyDescent="0.25"/>
    <row r="238" s="45" customFormat="1" ht="15.75" customHeight="1" x14ac:dyDescent="0.25"/>
    <row r="239" s="45" customFormat="1" ht="15.75" customHeight="1" x14ac:dyDescent="0.25"/>
    <row r="240" s="45" customFormat="1" ht="15.75" customHeight="1" x14ac:dyDescent="0.25"/>
    <row r="241" s="45" customFormat="1" ht="15.75" customHeight="1" x14ac:dyDescent="0.25"/>
    <row r="242" s="45" customFormat="1" ht="15.75" customHeight="1" x14ac:dyDescent="0.25"/>
    <row r="243" s="45" customFormat="1" ht="15.75" customHeight="1" x14ac:dyDescent="0.25"/>
    <row r="244" s="45" customFormat="1" ht="15.75" customHeight="1" x14ac:dyDescent="0.25"/>
    <row r="245" s="45" customFormat="1" ht="15.75" customHeight="1" x14ac:dyDescent="0.25"/>
    <row r="246" s="45" customFormat="1" ht="15.75" customHeight="1" x14ac:dyDescent="0.25"/>
    <row r="247" s="45" customFormat="1" ht="15.75" customHeight="1" x14ac:dyDescent="0.25"/>
    <row r="248" s="45" customFormat="1" ht="15.75" customHeight="1" x14ac:dyDescent="0.25"/>
    <row r="249" s="45" customFormat="1" ht="15.75" customHeight="1" x14ac:dyDescent="0.25"/>
    <row r="250" s="45" customFormat="1" ht="15.75" customHeight="1" x14ac:dyDescent="0.25"/>
    <row r="251" s="45" customFormat="1" ht="15.75" customHeight="1" x14ac:dyDescent="0.25"/>
    <row r="252" s="45" customFormat="1" ht="15.75" customHeight="1" x14ac:dyDescent="0.25"/>
    <row r="253" s="45" customFormat="1" ht="15.75" customHeight="1" x14ac:dyDescent="0.25"/>
    <row r="254" s="45" customFormat="1" ht="15.75" customHeight="1" x14ac:dyDescent="0.25"/>
    <row r="255" s="45" customFormat="1" ht="15.75" customHeight="1" x14ac:dyDescent="0.25"/>
    <row r="256" s="45" customFormat="1" ht="15.75" customHeight="1" x14ac:dyDescent="0.25"/>
    <row r="257" s="45" customFormat="1" ht="15.75" customHeight="1" x14ac:dyDescent="0.25"/>
    <row r="258" s="45" customFormat="1" ht="15.75" customHeight="1" x14ac:dyDescent="0.25"/>
    <row r="259" s="45" customFormat="1" ht="15.75" customHeight="1" x14ac:dyDescent="0.25"/>
    <row r="260" s="45" customFormat="1" ht="15.75" customHeight="1" x14ac:dyDescent="0.25"/>
    <row r="261" s="45" customFormat="1" ht="15.75" customHeight="1" x14ac:dyDescent="0.25"/>
    <row r="262" s="45" customFormat="1" ht="15.75" customHeight="1" x14ac:dyDescent="0.25"/>
    <row r="263" s="45" customFormat="1" ht="15.75" customHeight="1" x14ac:dyDescent="0.25"/>
    <row r="264" s="45" customFormat="1" ht="15.75" customHeight="1" x14ac:dyDescent="0.25"/>
    <row r="265" s="45" customFormat="1" ht="15.75" customHeight="1" x14ac:dyDescent="0.25"/>
    <row r="266" s="45" customFormat="1" ht="15.75" customHeight="1" x14ac:dyDescent="0.25"/>
    <row r="267" s="45" customFormat="1" ht="15.75" customHeight="1" x14ac:dyDescent="0.25"/>
    <row r="268" s="45" customFormat="1" ht="15.75" customHeight="1" x14ac:dyDescent="0.25"/>
    <row r="269" s="45" customFormat="1" ht="15.75" customHeight="1" x14ac:dyDescent="0.25"/>
    <row r="270" s="45" customFormat="1" ht="15.75" customHeight="1" x14ac:dyDescent="0.25"/>
    <row r="271" s="45" customFormat="1" ht="15.75" customHeight="1" x14ac:dyDescent="0.25"/>
    <row r="272" s="45" customFormat="1" ht="15.75" customHeight="1" x14ac:dyDescent="0.25"/>
    <row r="273" s="45" customFormat="1" ht="15.75" customHeight="1" x14ac:dyDescent="0.25"/>
    <row r="274" s="45" customFormat="1" ht="15.75" customHeight="1" x14ac:dyDescent="0.25"/>
    <row r="275" s="45" customFormat="1" ht="15.75" customHeight="1" x14ac:dyDescent="0.25"/>
    <row r="276" s="45" customFormat="1" ht="15.75" customHeight="1" x14ac:dyDescent="0.25"/>
    <row r="277" s="45" customFormat="1" ht="15.75" customHeight="1" x14ac:dyDescent="0.25"/>
    <row r="278" s="45" customFormat="1" ht="15.75" customHeight="1" x14ac:dyDescent="0.25"/>
    <row r="279" s="45" customFormat="1" ht="15.75" customHeight="1" x14ac:dyDescent="0.25"/>
    <row r="280" s="45" customFormat="1" ht="15.75" customHeight="1" x14ac:dyDescent="0.25"/>
    <row r="281" s="45" customFormat="1" ht="15.75" customHeight="1" x14ac:dyDescent="0.25"/>
    <row r="282" s="45" customFormat="1" ht="15.75" customHeight="1" x14ac:dyDescent="0.25"/>
    <row r="283" s="45" customFormat="1" ht="15.75" customHeight="1" x14ac:dyDescent="0.25"/>
    <row r="284" s="45" customFormat="1" ht="15.75" customHeight="1" x14ac:dyDescent="0.25"/>
    <row r="285" s="45" customFormat="1" ht="15.75" customHeight="1" x14ac:dyDescent="0.25"/>
    <row r="286" s="45" customFormat="1" ht="15.75" customHeight="1" x14ac:dyDescent="0.25"/>
    <row r="287" s="45" customFormat="1" ht="15.75" customHeight="1" x14ac:dyDescent="0.25"/>
    <row r="288" s="45" customFormat="1" ht="15.75" customHeight="1" x14ac:dyDescent="0.25"/>
    <row r="289" s="45" customFormat="1" ht="15.75" customHeight="1" x14ac:dyDescent="0.25"/>
    <row r="290" s="45" customFormat="1" ht="15.75" customHeight="1" x14ac:dyDescent="0.25"/>
    <row r="291" s="45" customFormat="1" ht="15.75" customHeight="1" x14ac:dyDescent="0.25"/>
    <row r="292" s="45" customFormat="1" ht="15.75" customHeight="1" x14ac:dyDescent="0.25"/>
    <row r="293" s="45" customFormat="1" ht="15.75" customHeight="1" x14ac:dyDescent="0.25"/>
    <row r="294" s="45" customFormat="1" ht="15.75" customHeight="1" x14ac:dyDescent="0.25"/>
    <row r="295" s="45" customFormat="1" ht="15.75" customHeight="1" x14ac:dyDescent="0.25"/>
    <row r="296" s="45" customFormat="1" ht="15.75" customHeight="1" x14ac:dyDescent="0.25"/>
    <row r="297" s="45" customFormat="1" ht="15.75" customHeight="1" x14ac:dyDescent="0.25"/>
    <row r="298" s="45" customFormat="1" ht="15.75" customHeight="1" x14ac:dyDescent="0.25"/>
    <row r="299" s="45" customFormat="1" ht="15.75" customHeight="1" x14ac:dyDescent="0.25"/>
    <row r="300" s="45" customFormat="1" ht="15.75" customHeight="1" x14ac:dyDescent="0.25"/>
    <row r="301" s="45" customFormat="1" ht="15.75" customHeight="1" x14ac:dyDescent="0.25"/>
    <row r="302" s="45" customFormat="1" ht="15.75" customHeight="1" x14ac:dyDescent="0.25"/>
    <row r="303" s="45" customFormat="1" ht="15.75" customHeight="1" x14ac:dyDescent="0.25"/>
    <row r="304" s="45" customFormat="1" ht="15.75" customHeight="1" x14ac:dyDescent="0.25"/>
    <row r="305" s="45" customFormat="1" ht="15.75" customHeight="1" x14ac:dyDescent="0.25"/>
    <row r="306" s="45" customFormat="1" ht="15.75" customHeight="1" x14ac:dyDescent="0.25"/>
    <row r="307" s="45" customFormat="1" ht="15.75" customHeight="1" x14ac:dyDescent="0.25"/>
    <row r="308" s="45" customFormat="1" ht="15.75" customHeight="1" x14ac:dyDescent="0.25"/>
    <row r="309" s="45" customFormat="1" ht="15.75" customHeight="1" x14ac:dyDescent="0.25"/>
    <row r="310" s="45" customFormat="1" ht="15.75" customHeight="1" x14ac:dyDescent="0.25"/>
    <row r="311" s="45" customFormat="1" ht="15.75" customHeight="1" x14ac:dyDescent="0.25"/>
    <row r="312" s="45" customFormat="1" ht="15.75" customHeight="1" x14ac:dyDescent="0.25"/>
    <row r="313" s="45" customFormat="1" ht="15.75" customHeight="1" x14ac:dyDescent="0.25"/>
    <row r="314" s="45" customFormat="1" ht="15.75" customHeight="1" x14ac:dyDescent="0.25"/>
    <row r="315" s="45" customFormat="1" ht="15.75" customHeight="1" x14ac:dyDescent="0.25"/>
    <row r="316" s="45" customFormat="1" ht="15.75" customHeight="1" x14ac:dyDescent="0.25"/>
    <row r="317" s="45" customFormat="1" ht="15.75" customHeight="1" x14ac:dyDescent="0.25"/>
    <row r="318" s="45" customFormat="1" ht="15.75" customHeight="1" x14ac:dyDescent="0.25"/>
    <row r="319" s="45" customFormat="1" ht="15.75" customHeight="1" x14ac:dyDescent="0.25"/>
    <row r="320" s="45" customFormat="1" ht="15.75" customHeight="1" x14ac:dyDescent="0.25"/>
    <row r="321" s="45" customFormat="1" ht="15.75" customHeight="1" x14ac:dyDescent="0.25"/>
    <row r="322" s="45" customFormat="1" ht="15.75" customHeight="1" x14ac:dyDescent="0.25"/>
    <row r="323" s="45" customFormat="1" ht="15.75" customHeight="1" x14ac:dyDescent="0.25"/>
    <row r="324" s="45" customFormat="1" ht="15.75" customHeight="1" x14ac:dyDescent="0.25"/>
    <row r="325" s="45" customFormat="1" ht="15.75" customHeight="1" x14ac:dyDescent="0.25"/>
    <row r="326" s="45" customFormat="1" ht="15.75" customHeight="1" x14ac:dyDescent="0.25"/>
    <row r="327" s="45" customFormat="1" ht="15.75" customHeight="1" x14ac:dyDescent="0.25"/>
    <row r="328" s="45" customFormat="1" ht="15.75" customHeight="1" x14ac:dyDescent="0.25"/>
    <row r="329" s="45" customFormat="1" ht="15.75" customHeight="1" x14ac:dyDescent="0.25"/>
    <row r="330" s="45" customFormat="1" ht="15.75" customHeight="1" x14ac:dyDescent="0.25"/>
    <row r="331" s="45" customFormat="1" ht="15.75" customHeight="1" x14ac:dyDescent="0.25"/>
    <row r="332" s="45" customFormat="1" ht="15.75" customHeight="1" x14ac:dyDescent="0.25"/>
    <row r="333" s="45" customFormat="1" ht="15.75" customHeight="1" x14ac:dyDescent="0.25"/>
    <row r="334" s="45" customFormat="1" ht="15.75" customHeight="1" x14ac:dyDescent="0.25"/>
    <row r="335" s="45" customFormat="1" ht="15.75" customHeight="1" x14ac:dyDescent="0.25"/>
    <row r="336" s="45" customFormat="1" ht="15.75" customHeight="1" x14ac:dyDescent="0.25"/>
    <row r="337" s="45" customFormat="1" ht="15.75" customHeight="1" x14ac:dyDescent="0.25"/>
    <row r="338" s="45" customFormat="1" ht="15.75" customHeight="1" x14ac:dyDescent="0.25"/>
    <row r="339" s="45" customFormat="1" ht="15.75" customHeight="1" x14ac:dyDescent="0.25"/>
    <row r="340" s="45" customFormat="1" ht="15.75" customHeight="1" x14ac:dyDescent="0.25"/>
    <row r="341" s="45" customFormat="1" ht="15.75" customHeight="1" x14ac:dyDescent="0.25"/>
    <row r="342" s="45" customFormat="1" ht="15.75" customHeight="1" x14ac:dyDescent="0.25"/>
    <row r="343" s="45" customFormat="1" ht="15.75" customHeight="1" x14ac:dyDescent="0.25"/>
    <row r="344" s="45" customFormat="1" ht="15.75" customHeight="1" x14ac:dyDescent="0.25"/>
    <row r="345" s="45" customFormat="1" ht="15.75" customHeight="1" x14ac:dyDescent="0.25"/>
    <row r="346" s="45" customFormat="1" ht="15.75" customHeight="1" x14ac:dyDescent="0.25"/>
    <row r="347" s="45" customFormat="1" ht="15.75" customHeight="1" x14ac:dyDescent="0.25"/>
    <row r="348" s="45" customFormat="1" ht="15.75" customHeight="1" x14ac:dyDescent="0.25"/>
    <row r="349" s="45" customFormat="1" ht="15.75" customHeight="1" x14ac:dyDescent="0.25"/>
    <row r="350" s="45" customFormat="1" ht="15.75" customHeight="1" x14ac:dyDescent="0.25"/>
    <row r="351" s="45" customFormat="1" ht="15.75" customHeight="1" x14ac:dyDescent="0.25"/>
    <row r="352" s="45" customFormat="1" ht="15.75" customHeight="1" x14ac:dyDescent="0.25"/>
    <row r="353" s="45" customFormat="1" ht="15.75" customHeight="1" x14ac:dyDescent="0.25"/>
    <row r="354" s="45" customFormat="1" ht="15.75" customHeight="1" x14ac:dyDescent="0.25"/>
    <row r="355" s="45" customFormat="1" ht="15.75" customHeight="1" x14ac:dyDescent="0.25"/>
    <row r="356" s="45" customFormat="1" ht="15.75" customHeight="1" x14ac:dyDescent="0.25"/>
    <row r="357" s="45" customFormat="1" ht="15.75" customHeight="1" x14ac:dyDescent="0.25"/>
    <row r="358" s="45" customFormat="1" ht="15.75" customHeight="1" x14ac:dyDescent="0.25"/>
    <row r="359" s="45" customFormat="1" ht="15.75" customHeight="1" x14ac:dyDescent="0.25"/>
    <row r="360" s="45" customFormat="1" ht="15.75" customHeight="1" x14ac:dyDescent="0.25"/>
    <row r="361" s="45" customFormat="1" ht="15.75" customHeight="1" x14ac:dyDescent="0.25"/>
    <row r="362" s="45" customFormat="1" ht="15.75" customHeight="1" x14ac:dyDescent="0.25"/>
    <row r="363" s="45" customFormat="1" ht="15.75" customHeight="1" x14ac:dyDescent="0.25"/>
    <row r="364" s="45" customFormat="1" ht="15.75" customHeight="1" x14ac:dyDescent="0.25"/>
    <row r="365" s="45" customFormat="1" ht="15.75" customHeight="1" x14ac:dyDescent="0.25"/>
    <row r="366" s="45" customFormat="1" ht="15.75" customHeight="1" x14ac:dyDescent="0.25"/>
    <row r="367" s="45" customFormat="1" ht="15.75" customHeight="1" x14ac:dyDescent="0.25"/>
    <row r="368" s="45" customFormat="1" ht="15.75" customHeight="1" x14ac:dyDescent="0.25"/>
    <row r="369" s="45" customFormat="1" ht="15.75" customHeight="1" x14ac:dyDescent="0.25"/>
    <row r="370" s="45" customFormat="1" ht="15.75" customHeight="1" x14ac:dyDescent="0.25"/>
    <row r="371" s="45" customFormat="1" ht="15.75" customHeight="1" x14ac:dyDescent="0.25"/>
    <row r="372" s="45" customFormat="1" ht="15.75" customHeight="1" x14ac:dyDescent="0.25"/>
    <row r="373" s="45" customFormat="1" ht="15.75" customHeight="1" x14ac:dyDescent="0.25"/>
    <row r="374" s="45" customFormat="1" ht="15.75" customHeight="1" x14ac:dyDescent="0.25"/>
    <row r="375" s="45" customFormat="1" ht="15.75" customHeight="1" x14ac:dyDescent="0.25"/>
    <row r="376" s="45" customFormat="1" ht="15.75" customHeight="1" x14ac:dyDescent="0.25"/>
    <row r="377" s="45" customFormat="1" ht="15.75" customHeight="1" x14ac:dyDescent="0.25"/>
    <row r="378" s="45" customFormat="1" ht="15.75" customHeight="1" x14ac:dyDescent="0.25"/>
    <row r="379" s="45" customFormat="1" ht="15.75" customHeight="1" x14ac:dyDescent="0.25"/>
    <row r="380" s="45" customFormat="1" ht="15.75" customHeight="1" x14ac:dyDescent="0.25"/>
    <row r="381" s="45" customFormat="1" ht="15.75" customHeight="1" x14ac:dyDescent="0.25"/>
    <row r="382" s="45" customFormat="1" ht="15.75" customHeight="1" x14ac:dyDescent="0.25"/>
    <row r="383" s="45" customFormat="1" ht="15.75" customHeight="1" x14ac:dyDescent="0.25"/>
    <row r="384" s="45" customFormat="1" ht="15.75" customHeight="1" x14ac:dyDescent="0.25"/>
    <row r="385" s="45" customFormat="1" ht="15.75" customHeight="1" x14ac:dyDescent="0.25"/>
    <row r="386" s="45" customFormat="1" ht="15.75" customHeight="1" x14ac:dyDescent="0.25"/>
    <row r="387" s="45" customFormat="1" ht="15.75" customHeight="1" x14ac:dyDescent="0.25"/>
    <row r="388" s="45" customFormat="1" ht="15.75" customHeight="1" x14ac:dyDescent="0.25"/>
    <row r="389" s="45" customFormat="1" ht="15.75" customHeight="1" x14ac:dyDescent="0.25"/>
    <row r="390" s="45" customFormat="1" ht="15.75" customHeight="1" x14ac:dyDescent="0.25"/>
    <row r="391" s="45" customFormat="1" ht="15.75" customHeight="1" x14ac:dyDescent="0.25"/>
    <row r="392" s="45" customFormat="1" ht="15.75" customHeight="1" x14ac:dyDescent="0.25"/>
    <row r="393" s="45" customFormat="1" ht="15.75" customHeight="1" x14ac:dyDescent="0.25"/>
    <row r="394" s="45" customFormat="1" ht="15.75" customHeight="1" x14ac:dyDescent="0.25"/>
    <row r="395" s="45" customFormat="1" ht="15.75" customHeight="1" x14ac:dyDescent="0.25"/>
    <row r="396" s="45" customFormat="1" ht="15.75" customHeight="1" x14ac:dyDescent="0.25"/>
    <row r="397" s="45" customFormat="1" ht="15.75" customHeight="1" x14ac:dyDescent="0.25"/>
    <row r="398" s="45" customFormat="1" ht="15.75" customHeight="1" x14ac:dyDescent="0.25"/>
    <row r="399" s="45" customFormat="1" ht="15.75" customHeight="1" x14ac:dyDescent="0.25"/>
    <row r="400" s="45" customFormat="1" ht="15.75" customHeight="1" x14ac:dyDescent="0.25"/>
    <row r="401" s="45" customFormat="1" ht="15.75" customHeight="1" x14ac:dyDescent="0.25"/>
    <row r="402" s="45" customFormat="1" ht="15.75" customHeight="1" x14ac:dyDescent="0.25"/>
    <row r="403" s="45" customFormat="1" ht="15.75" customHeight="1" x14ac:dyDescent="0.25"/>
    <row r="404" s="45" customFormat="1" ht="15.75" customHeight="1" x14ac:dyDescent="0.25"/>
    <row r="405" s="45" customFormat="1" ht="15.75" customHeight="1" x14ac:dyDescent="0.25"/>
    <row r="406" s="45" customFormat="1" ht="15.75" customHeight="1" x14ac:dyDescent="0.25"/>
    <row r="407" s="45" customFormat="1" ht="15.75" customHeight="1" x14ac:dyDescent="0.25"/>
    <row r="408" s="45" customFormat="1" ht="15.75" customHeight="1" x14ac:dyDescent="0.25"/>
    <row r="409" s="45" customFormat="1" ht="15.75" customHeight="1" x14ac:dyDescent="0.25"/>
    <row r="410" s="45" customFormat="1" ht="15.75" customHeight="1" x14ac:dyDescent="0.25"/>
    <row r="411" s="45" customFormat="1" ht="15.75" customHeight="1" x14ac:dyDescent="0.25"/>
    <row r="412" s="45" customFormat="1" ht="15.75" customHeight="1" x14ac:dyDescent="0.25"/>
    <row r="413" s="45" customFormat="1" ht="15.75" customHeight="1" x14ac:dyDescent="0.25"/>
    <row r="414" s="45" customFormat="1" ht="15.75" customHeight="1" x14ac:dyDescent="0.25"/>
    <row r="415" s="45" customFormat="1" ht="15.75" customHeight="1" x14ac:dyDescent="0.25"/>
    <row r="416" s="45" customFormat="1" ht="15.75" customHeight="1" x14ac:dyDescent="0.25"/>
    <row r="417" s="45" customFormat="1" ht="15.75" customHeight="1" x14ac:dyDescent="0.25"/>
    <row r="418" s="45" customFormat="1" ht="15.75" customHeight="1" x14ac:dyDescent="0.25"/>
    <row r="419" s="45" customFormat="1" ht="15.75" customHeight="1" x14ac:dyDescent="0.25"/>
    <row r="420" s="45" customFormat="1" ht="15.75" customHeight="1" x14ac:dyDescent="0.25"/>
    <row r="421" s="45" customFormat="1" ht="15.75" customHeight="1" x14ac:dyDescent="0.25"/>
    <row r="422" s="45" customFormat="1" ht="15.75" customHeight="1" x14ac:dyDescent="0.25"/>
    <row r="423" s="45" customFormat="1" ht="15.75" customHeight="1" x14ac:dyDescent="0.25"/>
    <row r="424" s="45" customFormat="1" ht="15.75" customHeight="1" x14ac:dyDescent="0.25"/>
    <row r="425" s="45" customFormat="1" ht="15.75" customHeight="1" x14ac:dyDescent="0.25"/>
    <row r="426" s="45" customFormat="1" ht="15.75" customHeight="1" x14ac:dyDescent="0.25"/>
    <row r="427" s="45" customFormat="1" ht="15.75" customHeight="1" x14ac:dyDescent="0.25"/>
    <row r="428" s="45" customFormat="1" ht="15.75" customHeight="1" x14ac:dyDescent="0.25"/>
    <row r="429" s="45" customFormat="1" ht="15.75" customHeight="1" x14ac:dyDescent="0.25"/>
    <row r="430" s="45" customFormat="1" ht="15.75" customHeight="1" x14ac:dyDescent="0.25"/>
    <row r="431" s="45" customFormat="1" ht="15.75" customHeight="1" x14ac:dyDescent="0.25"/>
    <row r="432" s="45" customFormat="1" ht="15.75" customHeight="1" x14ac:dyDescent="0.25"/>
    <row r="433" s="45" customFormat="1" ht="15.75" customHeight="1" x14ac:dyDescent="0.25"/>
    <row r="434" s="45" customFormat="1" ht="15.75" customHeight="1" x14ac:dyDescent="0.25"/>
    <row r="435" s="45" customFormat="1" ht="15.75" customHeight="1" x14ac:dyDescent="0.25"/>
    <row r="436" s="45" customFormat="1" ht="15.75" customHeight="1" x14ac:dyDescent="0.25"/>
    <row r="437" s="45" customFormat="1" ht="15.75" customHeight="1" x14ac:dyDescent="0.25"/>
    <row r="438" s="45" customFormat="1" ht="15.75" customHeight="1" x14ac:dyDescent="0.25"/>
    <row r="439" s="45" customFormat="1" ht="15.75" customHeight="1" x14ac:dyDescent="0.25"/>
    <row r="440" s="45" customFormat="1" ht="15.75" customHeight="1" x14ac:dyDescent="0.25"/>
    <row r="441" s="45" customFormat="1" ht="15.75" customHeight="1" x14ac:dyDescent="0.25"/>
    <row r="442" s="45" customFormat="1" ht="15.75" customHeight="1" x14ac:dyDescent="0.25"/>
    <row r="443" s="45" customFormat="1" ht="15.75" customHeight="1" x14ac:dyDescent="0.25"/>
    <row r="444" s="45" customFormat="1" ht="15.75" customHeight="1" x14ac:dyDescent="0.25"/>
    <row r="445" s="45" customFormat="1" ht="15.75" customHeight="1" x14ac:dyDescent="0.25"/>
    <row r="446" s="45" customFormat="1" ht="15.75" customHeight="1" x14ac:dyDescent="0.25"/>
    <row r="447" s="45" customFormat="1" ht="15.75" customHeight="1" x14ac:dyDescent="0.25"/>
    <row r="448" s="45" customFormat="1" ht="15.75" customHeight="1" x14ac:dyDescent="0.25"/>
    <row r="449" s="45" customFormat="1" ht="15.75" customHeight="1" x14ac:dyDescent="0.25"/>
    <row r="450" s="45" customFormat="1" ht="15.75" customHeight="1" x14ac:dyDescent="0.25"/>
    <row r="451" s="45" customFormat="1" ht="15.75" customHeight="1" x14ac:dyDescent="0.25"/>
    <row r="452" s="45" customFormat="1" ht="15.75" customHeight="1" x14ac:dyDescent="0.25"/>
    <row r="453" s="45" customFormat="1" ht="15.75" customHeight="1" x14ac:dyDescent="0.25"/>
    <row r="454" s="45" customFormat="1" ht="15.75" customHeight="1" x14ac:dyDescent="0.25"/>
    <row r="455" s="45" customFormat="1" ht="15.75" customHeight="1" x14ac:dyDescent="0.25"/>
    <row r="456" s="45" customFormat="1" ht="15.75" customHeight="1" x14ac:dyDescent="0.25"/>
    <row r="457" s="45" customFormat="1" ht="15.75" customHeight="1" x14ac:dyDescent="0.25"/>
    <row r="458" s="45" customFormat="1" ht="15.75" customHeight="1" x14ac:dyDescent="0.25"/>
    <row r="459" s="45" customFormat="1" ht="15.75" customHeight="1" x14ac:dyDescent="0.25"/>
    <row r="460" s="45" customFormat="1" ht="15.75" customHeight="1" x14ac:dyDescent="0.25"/>
    <row r="461" s="45" customFormat="1" ht="15.75" customHeight="1" x14ac:dyDescent="0.25"/>
    <row r="462" s="45" customFormat="1" ht="15.75" customHeight="1" x14ac:dyDescent="0.25"/>
    <row r="463" s="45" customFormat="1" ht="15.75" customHeight="1" x14ac:dyDescent="0.25"/>
    <row r="464" s="45" customFormat="1" ht="15.75" customHeight="1" x14ac:dyDescent="0.25"/>
    <row r="465" s="45" customFormat="1" ht="15.75" customHeight="1" x14ac:dyDescent="0.25"/>
    <row r="466" s="45" customFormat="1" ht="15.75" customHeight="1" x14ac:dyDescent="0.25"/>
    <row r="467" s="45" customFormat="1" ht="15.75" customHeight="1" x14ac:dyDescent="0.25"/>
    <row r="468" s="45" customFormat="1" ht="15.75" customHeight="1" x14ac:dyDescent="0.25"/>
    <row r="469" s="45" customFormat="1" ht="15.75" customHeight="1" x14ac:dyDescent="0.25"/>
    <row r="470" s="45" customFormat="1" ht="15.75" customHeight="1" x14ac:dyDescent="0.25"/>
    <row r="471" s="45" customFormat="1" ht="15.75" customHeight="1" x14ac:dyDescent="0.25"/>
    <row r="472" s="45" customFormat="1" ht="15.75" customHeight="1" x14ac:dyDescent="0.25"/>
    <row r="473" s="45" customFormat="1" ht="15.75" customHeight="1" x14ac:dyDescent="0.25"/>
    <row r="474" s="45" customFormat="1" ht="15.75" customHeight="1" x14ac:dyDescent="0.25"/>
    <row r="475" s="45" customFormat="1" ht="15.75" customHeight="1" x14ac:dyDescent="0.25"/>
    <row r="476" s="45" customFormat="1" ht="15.75" customHeight="1" x14ac:dyDescent="0.25"/>
    <row r="477" s="45" customFormat="1" ht="15.75" customHeight="1" x14ac:dyDescent="0.25"/>
    <row r="478" s="45" customFormat="1" ht="15.75" customHeight="1" x14ac:dyDescent="0.25"/>
    <row r="479" s="45" customFormat="1" ht="15.75" customHeight="1" x14ac:dyDescent="0.25"/>
    <row r="480" s="45" customFormat="1" ht="15.75" customHeight="1" x14ac:dyDescent="0.25"/>
    <row r="481" s="45" customFormat="1" ht="15.75" customHeight="1" x14ac:dyDescent="0.25"/>
    <row r="482" s="45" customFormat="1" ht="15.75" customHeight="1" x14ac:dyDescent="0.25"/>
    <row r="483" s="45" customFormat="1" ht="15.75" customHeight="1" x14ac:dyDescent="0.25"/>
    <row r="484" s="45" customFormat="1" ht="15.75" customHeight="1" x14ac:dyDescent="0.25"/>
    <row r="485" s="45" customFormat="1" ht="15.75" customHeight="1" x14ac:dyDescent="0.25"/>
    <row r="486" s="45" customFormat="1" ht="15.75" customHeight="1" x14ac:dyDescent="0.25"/>
    <row r="487" s="45" customFormat="1" ht="15.75" customHeight="1" x14ac:dyDescent="0.25"/>
    <row r="488" s="45" customFormat="1" ht="15.75" customHeight="1" x14ac:dyDescent="0.25"/>
    <row r="489" s="45" customFormat="1" ht="15.75" customHeight="1" x14ac:dyDescent="0.25"/>
    <row r="490" s="45" customFormat="1" ht="15.75" customHeight="1" x14ac:dyDescent="0.25"/>
    <row r="491" s="45" customFormat="1" ht="15.75" customHeight="1" x14ac:dyDescent="0.25"/>
    <row r="492" s="45" customFormat="1" ht="15.75" customHeight="1" x14ac:dyDescent="0.25"/>
    <row r="493" s="45" customFormat="1" ht="15.75" customHeight="1" x14ac:dyDescent="0.25"/>
    <row r="494" s="45" customFormat="1" ht="15.75" customHeight="1" x14ac:dyDescent="0.25"/>
    <row r="495" s="45" customFormat="1" ht="15.75" customHeight="1" x14ac:dyDescent="0.25"/>
    <row r="496" s="45" customFormat="1" ht="15.75" customHeight="1" x14ac:dyDescent="0.25"/>
    <row r="497" s="45" customFormat="1" ht="15.75" customHeight="1" x14ac:dyDescent="0.25"/>
    <row r="498" s="45" customFormat="1" ht="15.75" customHeight="1" x14ac:dyDescent="0.25"/>
    <row r="499" s="45" customFormat="1" ht="15.75" customHeight="1" x14ac:dyDescent="0.25"/>
    <row r="500" s="45" customFormat="1" ht="15.75" customHeight="1" x14ac:dyDescent="0.25"/>
    <row r="501" s="45" customFormat="1" ht="15.75" customHeight="1" x14ac:dyDescent="0.25"/>
    <row r="502" s="45" customFormat="1" ht="15.75" customHeight="1" x14ac:dyDescent="0.25"/>
    <row r="503" s="45" customFormat="1" ht="15.75" customHeight="1" x14ac:dyDescent="0.25"/>
    <row r="504" s="45" customFormat="1" ht="15.75" customHeight="1" x14ac:dyDescent="0.25"/>
    <row r="505" s="45" customFormat="1" ht="15.75" customHeight="1" x14ac:dyDescent="0.25"/>
    <row r="506" s="45" customFormat="1" ht="15.75" customHeight="1" x14ac:dyDescent="0.25"/>
    <row r="507" s="45" customFormat="1" ht="15.75" customHeight="1" x14ac:dyDescent="0.25"/>
    <row r="508" s="45" customFormat="1" ht="15.75" customHeight="1" x14ac:dyDescent="0.25"/>
    <row r="509" s="45" customFormat="1" ht="15.75" customHeight="1" x14ac:dyDescent="0.25"/>
    <row r="510" s="45" customFormat="1" ht="15.75" customHeight="1" x14ac:dyDescent="0.25"/>
    <row r="511" s="45" customFormat="1" ht="15.75" customHeight="1" x14ac:dyDescent="0.25"/>
    <row r="512" s="45" customFormat="1" ht="15.75" customHeight="1" x14ac:dyDescent="0.25"/>
    <row r="513" s="45" customFormat="1" ht="15.75" customHeight="1" x14ac:dyDescent="0.25"/>
    <row r="514" s="45" customFormat="1" ht="15.75" customHeight="1" x14ac:dyDescent="0.25"/>
    <row r="515" s="45" customFormat="1" ht="15.75" customHeight="1" x14ac:dyDescent="0.25"/>
    <row r="516" s="45" customFormat="1" ht="15.75" customHeight="1" x14ac:dyDescent="0.25"/>
    <row r="517" s="45" customFormat="1" ht="15.75" customHeight="1" x14ac:dyDescent="0.25"/>
    <row r="518" s="45" customFormat="1" ht="15.75" customHeight="1" x14ac:dyDescent="0.25"/>
    <row r="519" s="45" customFormat="1" ht="15.75" customHeight="1" x14ac:dyDescent="0.25"/>
    <row r="520" s="45" customFormat="1" ht="15.75" customHeight="1" x14ac:dyDescent="0.25"/>
    <row r="521" s="45" customFormat="1" ht="15.75" customHeight="1" x14ac:dyDescent="0.25"/>
    <row r="522" s="45" customFormat="1" ht="15.75" customHeight="1" x14ac:dyDescent="0.25"/>
    <row r="523" s="45" customFormat="1" ht="15.75" customHeight="1" x14ac:dyDescent="0.25"/>
    <row r="524" s="45" customFormat="1" ht="15.75" customHeight="1" x14ac:dyDescent="0.25"/>
    <row r="525" s="45" customFormat="1" ht="15.75" customHeight="1" x14ac:dyDescent="0.25"/>
    <row r="526" s="45" customFormat="1" ht="15.75" customHeight="1" x14ac:dyDescent="0.25"/>
    <row r="527" s="45" customFormat="1" ht="15.75" customHeight="1" x14ac:dyDescent="0.25"/>
    <row r="528" s="45" customFormat="1" ht="15.75" customHeight="1" x14ac:dyDescent="0.25"/>
    <row r="529" s="45" customFormat="1" ht="15.75" customHeight="1" x14ac:dyDescent="0.25"/>
    <row r="530" s="45" customFormat="1" ht="15.75" customHeight="1" x14ac:dyDescent="0.25"/>
    <row r="531" s="45" customFormat="1" ht="15.75" customHeight="1" x14ac:dyDescent="0.25"/>
    <row r="532" s="45" customFormat="1" ht="15.75" customHeight="1" x14ac:dyDescent="0.25"/>
    <row r="533" s="45" customFormat="1" ht="15.75" customHeight="1" x14ac:dyDescent="0.25"/>
    <row r="534" s="45" customFormat="1" ht="15.75" customHeight="1" x14ac:dyDescent="0.25"/>
    <row r="535" s="45" customFormat="1" ht="15.75" customHeight="1" x14ac:dyDescent="0.25"/>
    <row r="536" s="45" customFormat="1" ht="15.75" customHeight="1" x14ac:dyDescent="0.25"/>
    <row r="537" s="45" customFormat="1" ht="15.75" customHeight="1" x14ac:dyDescent="0.25"/>
    <row r="538" s="45" customFormat="1" ht="15.75" customHeight="1" x14ac:dyDescent="0.25"/>
    <row r="539" s="45" customFormat="1" ht="15.75" customHeight="1" x14ac:dyDescent="0.25"/>
    <row r="540" s="45" customFormat="1" ht="15.75" customHeight="1" x14ac:dyDescent="0.25"/>
    <row r="541" s="45" customFormat="1" ht="15.75" customHeight="1" x14ac:dyDescent="0.25"/>
    <row r="542" s="45" customFormat="1" ht="15.75" customHeight="1" x14ac:dyDescent="0.25"/>
    <row r="543" s="45" customFormat="1" ht="15.75" customHeight="1" x14ac:dyDescent="0.25"/>
    <row r="544" s="45" customFormat="1" ht="15.75" customHeight="1" x14ac:dyDescent="0.25"/>
    <row r="545" s="45" customFormat="1" ht="15.75" customHeight="1" x14ac:dyDescent="0.25"/>
    <row r="546" s="45" customFormat="1" ht="15.75" customHeight="1" x14ac:dyDescent="0.25"/>
    <row r="547" s="45" customFormat="1" ht="15.75" customHeight="1" x14ac:dyDescent="0.25"/>
    <row r="548" s="45" customFormat="1" ht="15.75" customHeight="1" x14ac:dyDescent="0.25"/>
    <row r="549" s="45" customFormat="1" ht="15.75" customHeight="1" x14ac:dyDescent="0.25"/>
    <row r="550" s="45" customFormat="1" ht="15.75" customHeight="1" x14ac:dyDescent="0.25"/>
    <row r="551" s="45" customFormat="1" ht="15.75" customHeight="1" x14ac:dyDescent="0.25"/>
    <row r="552" s="45" customFormat="1" ht="15.75" customHeight="1" x14ac:dyDescent="0.25"/>
    <row r="553" s="45" customFormat="1" ht="15.75" customHeight="1" x14ac:dyDescent="0.25"/>
    <row r="554" s="45" customFormat="1" ht="15.75" customHeight="1" x14ac:dyDescent="0.25"/>
    <row r="555" s="45" customFormat="1" ht="15.75" customHeight="1" x14ac:dyDescent="0.25"/>
    <row r="556" s="45" customFormat="1" ht="15.75" customHeight="1" x14ac:dyDescent="0.25"/>
    <row r="557" s="45" customFormat="1" ht="15.75" customHeight="1" x14ac:dyDescent="0.25"/>
    <row r="558" s="45" customFormat="1" ht="15.75" customHeight="1" x14ac:dyDescent="0.25"/>
    <row r="559" s="45" customFormat="1" ht="15.75" customHeight="1" x14ac:dyDescent="0.25"/>
    <row r="560" s="45" customFormat="1" ht="15.75" customHeight="1" x14ac:dyDescent="0.25"/>
    <row r="561" s="45" customFormat="1" ht="15.75" customHeight="1" x14ac:dyDescent="0.25"/>
    <row r="562" s="45" customFormat="1" ht="15.75" customHeight="1" x14ac:dyDescent="0.25"/>
    <row r="563" s="45" customFormat="1" ht="15.75" customHeight="1" x14ac:dyDescent="0.25"/>
    <row r="564" s="45" customFormat="1" ht="15.75" customHeight="1" x14ac:dyDescent="0.25"/>
    <row r="565" s="45" customFormat="1" ht="15.75" customHeight="1" x14ac:dyDescent="0.25"/>
    <row r="566" s="45" customFormat="1" ht="15.75" customHeight="1" x14ac:dyDescent="0.25"/>
    <row r="567" s="45" customFormat="1" ht="15.75" customHeight="1" x14ac:dyDescent="0.25"/>
    <row r="568" s="45" customFormat="1" ht="15.75" customHeight="1" x14ac:dyDescent="0.25"/>
    <row r="569" s="45" customFormat="1" ht="15.75" customHeight="1" x14ac:dyDescent="0.25"/>
    <row r="570" s="45" customFormat="1" ht="15.75" customHeight="1" x14ac:dyDescent="0.25"/>
    <row r="571" s="45" customFormat="1" ht="15.75" customHeight="1" x14ac:dyDescent="0.25"/>
    <row r="572" s="45" customFormat="1" ht="15.75" customHeight="1" x14ac:dyDescent="0.25"/>
    <row r="573" s="45" customFormat="1" ht="15.75" customHeight="1" x14ac:dyDescent="0.25"/>
    <row r="574" s="45" customFormat="1" ht="15.75" customHeight="1" x14ac:dyDescent="0.25"/>
    <row r="575" s="45" customFormat="1" ht="15.75" customHeight="1" x14ac:dyDescent="0.25"/>
    <row r="576" s="45" customFormat="1" ht="15.75" customHeight="1" x14ac:dyDescent="0.25"/>
    <row r="577" s="45" customFormat="1" ht="15.75" customHeight="1" x14ac:dyDescent="0.25"/>
    <row r="578" s="45" customFormat="1" ht="15.75" customHeight="1" x14ac:dyDescent="0.25"/>
    <row r="579" s="45" customFormat="1" ht="15.75" customHeight="1" x14ac:dyDescent="0.25"/>
    <row r="580" s="45" customFormat="1" ht="15.75" customHeight="1" x14ac:dyDescent="0.25"/>
    <row r="581" s="45" customFormat="1" ht="15.75" customHeight="1" x14ac:dyDescent="0.25"/>
    <row r="582" s="45" customFormat="1" ht="15.75" customHeight="1" x14ac:dyDescent="0.25"/>
    <row r="583" s="45" customFormat="1" ht="15.75" customHeight="1" x14ac:dyDescent="0.25"/>
    <row r="584" s="45" customFormat="1" ht="15.75" customHeight="1" x14ac:dyDescent="0.25"/>
    <row r="585" s="45" customFormat="1" ht="15.75" customHeight="1" x14ac:dyDescent="0.25"/>
    <row r="586" s="45" customFormat="1" ht="15.75" customHeight="1" x14ac:dyDescent="0.25"/>
    <row r="587" s="45" customFormat="1" ht="15.75" customHeight="1" x14ac:dyDescent="0.25"/>
    <row r="588" s="45" customFormat="1" ht="15.75" customHeight="1" x14ac:dyDescent="0.25"/>
    <row r="589" s="45" customFormat="1" ht="15.75" customHeight="1" x14ac:dyDescent="0.25"/>
    <row r="590" s="45" customFormat="1" ht="15.75" customHeight="1" x14ac:dyDescent="0.25"/>
    <row r="591" s="45" customFormat="1" ht="15.75" customHeight="1" x14ac:dyDescent="0.25"/>
    <row r="592" s="45" customFormat="1" ht="15.75" customHeight="1" x14ac:dyDescent="0.25"/>
    <row r="593" s="45" customFormat="1" ht="15.75" customHeight="1" x14ac:dyDescent="0.25"/>
    <row r="594" s="45" customFormat="1" ht="15.75" customHeight="1" x14ac:dyDescent="0.25"/>
    <row r="595" s="45" customFormat="1" ht="15.75" customHeight="1" x14ac:dyDescent="0.25"/>
    <row r="596" s="45" customFormat="1" ht="15.75" customHeight="1" x14ac:dyDescent="0.25"/>
    <row r="597" s="45" customFormat="1" ht="15.75" customHeight="1" x14ac:dyDescent="0.25"/>
    <row r="598" s="45" customFormat="1" ht="15.75" customHeight="1" x14ac:dyDescent="0.25"/>
    <row r="599" s="45" customFormat="1" ht="15.75" customHeight="1" x14ac:dyDescent="0.25"/>
    <row r="600" s="45" customFormat="1" ht="15.75" customHeight="1" x14ac:dyDescent="0.25"/>
    <row r="601" s="45" customFormat="1" ht="15.75" customHeight="1" x14ac:dyDescent="0.25"/>
    <row r="602" s="45" customFormat="1" ht="15.75" customHeight="1" x14ac:dyDescent="0.25"/>
    <row r="603" s="45" customFormat="1" ht="15.75" customHeight="1" x14ac:dyDescent="0.25"/>
    <row r="604" s="45" customFormat="1" ht="15.75" customHeight="1" x14ac:dyDescent="0.25"/>
    <row r="605" s="45" customFormat="1" ht="15.75" customHeight="1" x14ac:dyDescent="0.25"/>
    <row r="606" s="45" customFormat="1" ht="15.75" customHeight="1" x14ac:dyDescent="0.25"/>
    <row r="607" s="45" customFormat="1" ht="15.75" customHeight="1" x14ac:dyDescent="0.25"/>
    <row r="608" s="45" customFormat="1" ht="15.75" customHeight="1" x14ac:dyDescent="0.25"/>
    <row r="609" s="45" customFormat="1" ht="15.75" customHeight="1" x14ac:dyDescent="0.25"/>
    <row r="610" s="45" customFormat="1" ht="15.75" customHeight="1" x14ac:dyDescent="0.25"/>
    <row r="611" s="45" customFormat="1" ht="15.75" customHeight="1" x14ac:dyDescent="0.25"/>
    <row r="612" s="45" customFormat="1" ht="15.75" customHeight="1" x14ac:dyDescent="0.25"/>
    <row r="613" s="45" customFormat="1" ht="15.75" customHeight="1" x14ac:dyDescent="0.25"/>
    <row r="614" s="45" customFormat="1" ht="15.75" customHeight="1" x14ac:dyDescent="0.25"/>
    <row r="615" s="45" customFormat="1" ht="15.75" customHeight="1" x14ac:dyDescent="0.25"/>
    <row r="616" s="45" customFormat="1" ht="15.75" customHeight="1" x14ac:dyDescent="0.25"/>
    <row r="617" s="45" customFormat="1" ht="15.75" customHeight="1" x14ac:dyDescent="0.25"/>
    <row r="618" s="45" customFormat="1" ht="15.75" customHeight="1" x14ac:dyDescent="0.25"/>
    <row r="619" s="45" customFormat="1" ht="15.75" customHeight="1" x14ac:dyDescent="0.25"/>
    <row r="620" s="45" customFormat="1" ht="15.75" customHeight="1" x14ac:dyDescent="0.25"/>
    <row r="621" s="45" customFormat="1" ht="15.75" customHeight="1" x14ac:dyDescent="0.25"/>
    <row r="622" s="45" customFormat="1" ht="15.75" customHeight="1" x14ac:dyDescent="0.25"/>
    <row r="623" s="45" customFormat="1" ht="15.75" customHeight="1" x14ac:dyDescent="0.25"/>
    <row r="624" s="45" customFormat="1" ht="15.75" customHeight="1" x14ac:dyDescent="0.25"/>
    <row r="625" s="45" customFormat="1" ht="15.75" customHeight="1" x14ac:dyDescent="0.25"/>
    <row r="626" s="45" customFormat="1" ht="15.75" customHeight="1" x14ac:dyDescent="0.25"/>
    <row r="627" s="45" customFormat="1" ht="15.75" customHeight="1" x14ac:dyDescent="0.25"/>
    <row r="628" s="45" customFormat="1" ht="15.75" customHeight="1" x14ac:dyDescent="0.25"/>
    <row r="629" s="45" customFormat="1" ht="15.75" customHeight="1" x14ac:dyDescent="0.25"/>
    <row r="630" s="45" customFormat="1" ht="15.75" customHeight="1" x14ac:dyDescent="0.25"/>
    <row r="631" s="45" customFormat="1" ht="15.75" customHeight="1" x14ac:dyDescent="0.25"/>
    <row r="632" s="45" customFormat="1" ht="15.75" customHeight="1" x14ac:dyDescent="0.25"/>
    <row r="633" s="45" customFormat="1" ht="15.75" customHeight="1" x14ac:dyDescent="0.25"/>
    <row r="634" s="45" customFormat="1" ht="15.75" customHeight="1" x14ac:dyDescent="0.25"/>
    <row r="635" s="45" customFormat="1" ht="15.75" customHeight="1" x14ac:dyDescent="0.25"/>
    <row r="636" s="45" customFormat="1" ht="15.75" customHeight="1" x14ac:dyDescent="0.25"/>
    <row r="637" s="45" customFormat="1" ht="15.75" customHeight="1" x14ac:dyDescent="0.25"/>
    <row r="638" s="45" customFormat="1" ht="15.75" customHeight="1" x14ac:dyDescent="0.25"/>
    <row r="639" s="45" customFormat="1" ht="15.75" customHeight="1" x14ac:dyDescent="0.25"/>
    <row r="640" s="45" customFormat="1" ht="15.75" customHeight="1" x14ac:dyDescent="0.25"/>
    <row r="641" s="45" customFormat="1" ht="15.75" customHeight="1" x14ac:dyDescent="0.25"/>
    <row r="642" s="45" customFormat="1" ht="15.75" customHeight="1" x14ac:dyDescent="0.25"/>
    <row r="643" s="45" customFormat="1" ht="15.75" customHeight="1" x14ac:dyDescent="0.25"/>
    <row r="644" s="45" customFormat="1" ht="15.75" customHeight="1" x14ac:dyDescent="0.25"/>
    <row r="645" s="45" customFormat="1" ht="15.75" customHeight="1" x14ac:dyDescent="0.25"/>
    <row r="646" s="45" customFormat="1" ht="15.75" customHeight="1" x14ac:dyDescent="0.25"/>
    <row r="647" s="45" customFormat="1" ht="15.75" customHeight="1" x14ac:dyDescent="0.25"/>
    <row r="648" s="45" customFormat="1" ht="15.75" customHeight="1" x14ac:dyDescent="0.25"/>
    <row r="649" s="45" customFormat="1" ht="15.75" customHeight="1" x14ac:dyDescent="0.25"/>
    <row r="650" s="45" customFormat="1" ht="15.75" customHeight="1" x14ac:dyDescent="0.25"/>
    <row r="651" s="45" customFormat="1" ht="15.75" customHeight="1" x14ac:dyDescent="0.25"/>
    <row r="652" s="45" customFormat="1" ht="15.75" customHeight="1" x14ac:dyDescent="0.25"/>
    <row r="653" s="45" customFormat="1" ht="15.75" customHeight="1" x14ac:dyDescent="0.25"/>
    <row r="654" s="45" customFormat="1" ht="15.75" customHeight="1" x14ac:dyDescent="0.25"/>
    <row r="655" s="45" customFormat="1" ht="15.75" customHeight="1" x14ac:dyDescent="0.25"/>
    <row r="656" s="45" customFormat="1" ht="15.75" customHeight="1" x14ac:dyDescent="0.25"/>
    <row r="657" s="45" customFormat="1" ht="15.75" customHeight="1" x14ac:dyDescent="0.25"/>
    <row r="658" s="45" customFormat="1" ht="15.75" customHeight="1" x14ac:dyDescent="0.25"/>
    <row r="659" s="45" customFormat="1" ht="15.75" customHeight="1" x14ac:dyDescent="0.25"/>
    <row r="660" s="45" customFormat="1" ht="15.75" customHeight="1" x14ac:dyDescent="0.25"/>
    <row r="661" s="45" customFormat="1" ht="15.75" customHeight="1" x14ac:dyDescent="0.25"/>
    <row r="662" s="45" customFormat="1" ht="15.75" customHeight="1" x14ac:dyDescent="0.25"/>
    <row r="663" s="45" customFormat="1" ht="15.75" customHeight="1" x14ac:dyDescent="0.25"/>
    <row r="664" s="45" customFormat="1" ht="15.75" customHeight="1" x14ac:dyDescent="0.25"/>
    <row r="665" s="45" customFormat="1" ht="15.75" customHeight="1" x14ac:dyDescent="0.25"/>
    <row r="666" s="45" customFormat="1" ht="15.75" customHeight="1" x14ac:dyDescent="0.25"/>
    <row r="667" s="45" customFormat="1" ht="15.75" customHeight="1" x14ac:dyDescent="0.25"/>
    <row r="668" s="45" customFormat="1" ht="15.75" customHeight="1" x14ac:dyDescent="0.25"/>
    <row r="669" s="45" customFormat="1" ht="15.75" customHeight="1" x14ac:dyDescent="0.25"/>
    <row r="670" s="45" customFormat="1" ht="15.75" customHeight="1" x14ac:dyDescent="0.25"/>
    <row r="671" s="45" customFormat="1" ht="15.75" customHeight="1" x14ac:dyDescent="0.25"/>
    <row r="672" s="45" customFormat="1" ht="15.75" customHeight="1" x14ac:dyDescent="0.25"/>
    <row r="673" s="45" customFormat="1" ht="15.75" customHeight="1" x14ac:dyDescent="0.25"/>
    <row r="674" s="45" customFormat="1" ht="15.75" customHeight="1" x14ac:dyDescent="0.25"/>
    <row r="675" s="45" customFormat="1" ht="15.75" customHeight="1" x14ac:dyDescent="0.25"/>
    <row r="676" s="45" customFormat="1" ht="15.75" customHeight="1" x14ac:dyDescent="0.25"/>
    <row r="677" s="45" customFormat="1" ht="15.75" customHeight="1" x14ac:dyDescent="0.25"/>
    <row r="678" s="45" customFormat="1" ht="15.75" customHeight="1" x14ac:dyDescent="0.25"/>
    <row r="679" s="45" customFormat="1" ht="15.75" customHeight="1" x14ac:dyDescent="0.25"/>
    <row r="680" s="45" customFormat="1" ht="15.75" customHeight="1" x14ac:dyDescent="0.25"/>
    <row r="681" s="45" customFormat="1" ht="15.75" customHeight="1" x14ac:dyDescent="0.25"/>
    <row r="682" s="45" customFormat="1" ht="15.75" customHeight="1" x14ac:dyDescent="0.25"/>
    <row r="683" s="45" customFormat="1" ht="15.75" customHeight="1" x14ac:dyDescent="0.25"/>
    <row r="684" s="45" customFormat="1" ht="15.75" customHeight="1" x14ac:dyDescent="0.25"/>
    <row r="685" s="45" customFormat="1" ht="15.75" customHeight="1" x14ac:dyDescent="0.25"/>
    <row r="686" s="45" customFormat="1" ht="15.75" customHeight="1" x14ac:dyDescent="0.25"/>
    <row r="687" s="45" customFormat="1" ht="15.75" customHeight="1" x14ac:dyDescent="0.25"/>
    <row r="688" s="45" customFormat="1" ht="15.75" customHeight="1" x14ac:dyDescent="0.25"/>
    <row r="689" s="45" customFormat="1" ht="15.75" customHeight="1" x14ac:dyDescent="0.25"/>
    <row r="690" s="45" customFormat="1" ht="15.75" customHeight="1" x14ac:dyDescent="0.25"/>
    <row r="691" s="45" customFormat="1" ht="15.75" customHeight="1" x14ac:dyDescent="0.25"/>
    <row r="692" s="45" customFormat="1" ht="15.75" customHeight="1" x14ac:dyDescent="0.25"/>
    <row r="693" s="45" customFormat="1" ht="15.75" customHeight="1" x14ac:dyDescent="0.25"/>
    <row r="694" s="45" customFormat="1" ht="15.75" customHeight="1" x14ac:dyDescent="0.25"/>
    <row r="695" s="45" customFormat="1" ht="15.75" customHeight="1" x14ac:dyDescent="0.25"/>
    <row r="696" s="45" customFormat="1" ht="15.75" customHeight="1" x14ac:dyDescent="0.25"/>
    <row r="697" s="45" customFormat="1" ht="15.75" customHeight="1" x14ac:dyDescent="0.25"/>
    <row r="698" s="45" customFormat="1" ht="15.75" customHeight="1" x14ac:dyDescent="0.25"/>
    <row r="699" s="45" customFormat="1" ht="15.75" customHeight="1" x14ac:dyDescent="0.25"/>
    <row r="700" s="45" customFormat="1" ht="15.75" customHeight="1" x14ac:dyDescent="0.25"/>
    <row r="701" s="45" customFormat="1" ht="15.75" customHeight="1" x14ac:dyDescent="0.25"/>
    <row r="702" s="45" customFormat="1" ht="15.75" customHeight="1" x14ac:dyDescent="0.25"/>
    <row r="703" s="45" customFormat="1" ht="15.75" customHeight="1" x14ac:dyDescent="0.25"/>
    <row r="704" s="45" customFormat="1" ht="15.75" customHeight="1" x14ac:dyDescent="0.25"/>
    <row r="705" s="45" customFormat="1" ht="15.75" customHeight="1" x14ac:dyDescent="0.25"/>
    <row r="706" s="45" customFormat="1" ht="15.75" customHeight="1" x14ac:dyDescent="0.25"/>
    <row r="707" s="45" customFormat="1" ht="15.75" customHeight="1" x14ac:dyDescent="0.25"/>
    <row r="708" s="45" customFormat="1" ht="15.75" customHeight="1" x14ac:dyDescent="0.25"/>
    <row r="709" s="45" customFormat="1" ht="15.75" customHeight="1" x14ac:dyDescent="0.25"/>
    <row r="710" s="45" customFormat="1" ht="15.75" customHeight="1" x14ac:dyDescent="0.25"/>
    <row r="711" s="45" customFormat="1" ht="15.75" customHeight="1" x14ac:dyDescent="0.25"/>
    <row r="712" s="45" customFormat="1" ht="15.75" customHeight="1" x14ac:dyDescent="0.25"/>
    <row r="713" s="45" customFormat="1" ht="15.75" customHeight="1" x14ac:dyDescent="0.25"/>
    <row r="714" s="45" customFormat="1" ht="15.75" customHeight="1" x14ac:dyDescent="0.25"/>
    <row r="715" s="45" customFormat="1" ht="15.75" customHeight="1" x14ac:dyDescent="0.25"/>
    <row r="716" s="45" customFormat="1" ht="15.75" customHeight="1" x14ac:dyDescent="0.25"/>
    <row r="717" s="45" customFormat="1" ht="15.75" customHeight="1" x14ac:dyDescent="0.25"/>
    <row r="718" s="45" customFormat="1" ht="15.75" customHeight="1" x14ac:dyDescent="0.25"/>
    <row r="719" s="45" customFormat="1" ht="15.75" customHeight="1" x14ac:dyDescent="0.25"/>
    <row r="720" s="45" customFormat="1" ht="15.75" customHeight="1" x14ac:dyDescent="0.25"/>
    <row r="721" s="45" customFormat="1" ht="15.75" customHeight="1" x14ac:dyDescent="0.25"/>
    <row r="722" s="45" customFormat="1" ht="15.75" customHeight="1" x14ac:dyDescent="0.25"/>
    <row r="723" s="45" customFormat="1" ht="15.75" customHeight="1" x14ac:dyDescent="0.25"/>
    <row r="724" s="45" customFormat="1" ht="15.75" customHeight="1" x14ac:dyDescent="0.25"/>
    <row r="725" s="45" customFormat="1" ht="15.75" customHeight="1" x14ac:dyDescent="0.25"/>
    <row r="726" s="45" customFormat="1" ht="15.75" customHeight="1" x14ac:dyDescent="0.25"/>
    <row r="727" s="45" customFormat="1" ht="15.75" customHeight="1" x14ac:dyDescent="0.25"/>
    <row r="728" s="45" customFormat="1" ht="15.75" customHeight="1" x14ac:dyDescent="0.25"/>
    <row r="729" s="45" customFormat="1" ht="15.75" customHeight="1" x14ac:dyDescent="0.25"/>
    <row r="730" s="45" customFormat="1" ht="15.75" customHeight="1" x14ac:dyDescent="0.25"/>
    <row r="731" s="45" customFormat="1" ht="15.75" customHeight="1" x14ac:dyDescent="0.25"/>
    <row r="732" s="45" customFormat="1" ht="15.75" customHeight="1" x14ac:dyDescent="0.25"/>
    <row r="733" s="45" customFormat="1" ht="15.75" customHeight="1" x14ac:dyDescent="0.25"/>
    <row r="734" s="45" customFormat="1" ht="15.75" customHeight="1" x14ac:dyDescent="0.25"/>
    <row r="735" s="45" customFormat="1" ht="15.75" customHeight="1" x14ac:dyDescent="0.25"/>
    <row r="736" s="45" customFormat="1" ht="15.75" customHeight="1" x14ac:dyDescent="0.25"/>
    <row r="737" s="45" customFormat="1" ht="15.75" customHeight="1" x14ac:dyDescent="0.25"/>
    <row r="738" s="45" customFormat="1" ht="15.75" customHeight="1" x14ac:dyDescent="0.25"/>
    <row r="739" s="45" customFormat="1" ht="15.75" customHeight="1" x14ac:dyDescent="0.25"/>
    <row r="740" s="45" customFormat="1" ht="15.75" customHeight="1" x14ac:dyDescent="0.25"/>
    <row r="741" s="45" customFormat="1" ht="15.75" customHeight="1" x14ac:dyDescent="0.25"/>
    <row r="742" s="45" customFormat="1" ht="15.75" customHeight="1" x14ac:dyDescent="0.25"/>
    <row r="743" s="45" customFormat="1" ht="15.75" customHeight="1" x14ac:dyDescent="0.25"/>
    <row r="744" s="45" customFormat="1" ht="15.75" customHeight="1" x14ac:dyDescent="0.25"/>
    <row r="745" s="45" customFormat="1" ht="15.75" customHeight="1" x14ac:dyDescent="0.25"/>
    <row r="746" s="45" customFormat="1" ht="15.75" customHeight="1" x14ac:dyDescent="0.25"/>
    <row r="747" s="45" customFormat="1" ht="15.75" customHeight="1" x14ac:dyDescent="0.25"/>
    <row r="748" s="45" customFormat="1" ht="15.75" customHeight="1" x14ac:dyDescent="0.25"/>
    <row r="749" s="45" customFormat="1" ht="15.75" customHeight="1" x14ac:dyDescent="0.25"/>
    <row r="750" s="45" customFormat="1" ht="15.75" customHeight="1" x14ac:dyDescent="0.25"/>
    <row r="751" s="45" customFormat="1" ht="15.75" customHeight="1" x14ac:dyDescent="0.25"/>
    <row r="752" s="45" customFormat="1" ht="15.75" customHeight="1" x14ac:dyDescent="0.25"/>
    <row r="753" s="45" customFormat="1" ht="15.75" customHeight="1" x14ac:dyDescent="0.25"/>
    <row r="754" s="45" customFormat="1" ht="15.75" customHeight="1" x14ac:dyDescent="0.25"/>
    <row r="755" s="45" customFormat="1" ht="15.75" customHeight="1" x14ac:dyDescent="0.25"/>
    <row r="756" s="45" customFormat="1" ht="15.75" customHeight="1" x14ac:dyDescent="0.25"/>
    <row r="757" s="45" customFormat="1" ht="15.75" customHeight="1" x14ac:dyDescent="0.25"/>
    <row r="758" s="45" customFormat="1" ht="15.75" customHeight="1" x14ac:dyDescent="0.25"/>
    <row r="759" s="45" customFormat="1" ht="15.75" customHeight="1" x14ac:dyDescent="0.25"/>
    <row r="760" s="45" customFormat="1" ht="15.75" customHeight="1" x14ac:dyDescent="0.25"/>
    <row r="761" s="45" customFormat="1" ht="15.75" customHeight="1" x14ac:dyDescent="0.25"/>
    <row r="762" s="45" customFormat="1" ht="15.75" customHeight="1" x14ac:dyDescent="0.25"/>
    <row r="763" s="45" customFormat="1" ht="15.75" customHeight="1" x14ac:dyDescent="0.25"/>
    <row r="764" s="45" customFormat="1" ht="15.75" customHeight="1" x14ac:dyDescent="0.25"/>
    <row r="765" s="45" customFormat="1" ht="15.75" customHeight="1" x14ac:dyDescent="0.25"/>
    <row r="766" s="45" customFormat="1" ht="15.75" customHeight="1" x14ac:dyDescent="0.25"/>
    <row r="767" s="45" customFormat="1" ht="15.75" customHeight="1" x14ac:dyDescent="0.25"/>
    <row r="768" s="45" customFormat="1" ht="15.75" customHeight="1" x14ac:dyDescent="0.25"/>
    <row r="769" s="45" customFormat="1" ht="15.75" customHeight="1" x14ac:dyDescent="0.25"/>
    <row r="770" s="45" customFormat="1" ht="15.75" customHeight="1" x14ac:dyDescent="0.25"/>
    <row r="771" s="45" customFormat="1" ht="15.75" customHeight="1" x14ac:dyDescent="0.25"/>
    <row r="772" s="45" customFormat="1" ht="15.75" customHeight="1" x14ac:dyDescent="0.25"/>
    <row r="773" s="45" customFormat="1" ht="15.75" customHeight="1" x14ac:dyDescent="0.25"/>
    <row r="774" s="45" customFormat="1" ht="15.75" customHeight="1" x14ac:dyDescent="0.25"/>
    <row r="775" s="45" customFormat="1" ht="15.75" customHeight="1" x14ac:dyDescent="0.25"/>
    <row r="776" s="45" customFormat="1" ht="15.75" customHeight="1" x14ac:dyDescent="0.25"/>
    <row r="777" s="45" customFormat="1" ht="15.75" customHeight="1" x14ac:dyDescent="0.25"/>
    <row r="778" s="45" customFormat="1" ht="15.75" customHeight="1" x14ac:dyDescent="0.25"/>
    <row r="779" s="45" customFormat="1" ht="15.75" customHeight="1" x14ac:dyDescent="0.25"/>
    <row r="780" s="45" customFormat="1" ht="15.75" customHeight="1" x14ac:dyDescent="0.25"/>
    <row r="781" s="45" customFormat="1" ht="15.75" customHeight="1" x14ac:dyDescent="0.25"/>
    <row r="782" s="45" customFormat="1" ht="15.75" customHeight="1" x14ac:dyDescent="0.25"/>
    <row r="783" s="45" customFormat="1" ht="15.75" customHeight="1" x14ac:dyDescent="0.25"/>
    <row r="784" s="45" customFormat="1" ht="15.75" customHeight="1" x14ac:dyDescent="0.25"/>
    <row r="785" s="45" customFormat="1" ht="15.75" customHeight="1" x14ac:dyDescent="0.25"/>
    <row r="786" s="45" customFormat="1" ht="15.75" customHeight="1" x14ac:dyDescent="0.25"/>
    <row r="787" s="45" customFormat="1" ht="15.75" customHeight="1" x14ac:dyDescent="0.25"/>
    <row r="788" s="45" customFormat="1" ht="15.75" customHeight="1" x14ac:dyDescent="0.25"/>
    <row r="789" s="45" customFormat="1" ht="15.75" customHeight="1" x14ac:dyDescent="0.25"/>
    <row r="790" s="45" customFormat="1" ht="15.75" customHeight="1" x14ac:dyDescent="0.25"/>
    <row r="791" s="45" customFormat="1" ht="15.75" customHeight="1" x14ac:dyDescent="0.25"/>
    <row r="792" s="45" customFormat="1" ht="15.75" customHeight="1" x14ac:dyDescent="0.25"/>
    <row r="793" s="45" customFormat="1" ht="15.75" customHeight="1" x14ac:dyDescent="0.25"/>
    <row r="794" s="45" customFormat="1" ht="15.75" customHeight="1" x14ac:dyDescent="0.25"/>
    <row r="795" s="45" customFormat="1" ht="15.75" customHeight="1" x14ac:dyDescent="0.25"/>
    <row r="796" s="45" customFormat="1" ht="15.75" customHeight="1" x14ac:dyDescent="0.25"/>
    <row r="797" s="45" customFormat="1" ht="15.75" customHeight="1" x14ac:dyDescent="0.25"/>
    <row r="798" s="45" customFormat="1" ht="15.75" customHeight="1" x14ac:dyDescent="0.25"/>
    <row r="799" s="45" customFormat="1" ht="15.75" customHeight="1" x14ac:dyDescent="0.25"/>
    <row r="800" s="45" customFormat="1" ht="15.75" customHeight="1" x14ac:dyDescent="0.25"/>
    <row r="801" s="45" customFormat="1" ht="15.75" customHeight="1" x14ac:dyDescent="0.25"/>
    <row r="802" s="45" customFormat="1" ht="15.75" customHeight="1" x14ac:dyDescent="0.25"/>
    <row r="803" s="45" customFormat="1" ht="15.75" customHeight="1" x14ac:dyDescent="0.25"/>
    <row r="804" s="45" customFormat="1" ht="15.75" customHeight="1" x14ac:dyDescent="0.25"/>
    <row r="805" s="45" customFormat="1" ht="15.75" customHeight="1" x14ac:dyDescent="0.25"/>
    <row r="806" s="45" customFormat="1" ht="15.75" customHeight="1" x14ac:dyDescent="0.25"/>
    <row r="807" s="45" customFormat="1" ht="15.75" customHeight="1" x14ac:dyDescent="0.25"/>
    <row r="808" s="45" customFormat="1" ht="15.75" customHeight="1" x14ac:dyDescent="0.25"/>
    <row r="809" s="45" customFormat="1" ht="15.75" customHeight="1" x14ac:dyDescent="0.25"/>
    <row r="810" s="45" customFormat="1" ht="15.75" customHeight="1" x14ac:dyDescent="0.25"/>
    <row r="811" s="45" customFormat="1" ht="15.75" customHeight="1" x14ac:dyDescent="0.25"/>
    <row r="812" s="45" customFormat="1" ht="15.75" customHeight="1" x14ac:dyDescent="0.25"/>
    <row r="813" s="45" customFormat="1" ht="15.75" customHeight="1" x14ac:dyDescent="0.25"/>
    <row r="814" s="45" customFormat="1" ht="15.75" customHeight="1" x14ac:dyDescent="0.25"/>
    <row r="815" s="45" customFormat="1" ht="15.75" customHeight="1" x14ac:dyDescent="0.25"/>
    <row r="816" s="45" customFormat="1" ht="15.75" customHeight="1" x14ac:dyDescent="0.25"/>
    <row r="817" s="45" customFormat="1" ht="15.75" customHeight="1" x14ac:dyDescent="0.25"/>
    <row r="818" s="45" customFormat="1" ht="15.75" customHeight="1" x14ac:dyDescent="0.25"/>
    <row r="819" s="45" customFormat="1" ht="15.75" customHeight="1" x14ac:dyDescent="0.25"/>
    <row r="820" s="45" customFormat="1" ht="15.75" customHeight="1" x14ac:dyDescent="0.25"/>
    <row r="821" s="45" customFormat="1" ht="15.75" customHeight="1" x14ac:dyDescent="0.25"/>
    <row r="822" s="45" customFormat="1" ht="15.75" customHeight="1" x14ac:dyDescent="0.25"/>
    <row r="823" s="45" customFormat="1" ht="15.75" customHeight="1" x14ac:dyDescent="0.25"/>
    <row r="824" s="45" customFormat="1" ht="15.75" customHeight="1" x14ac:dyDescent="0.25"/>
    <row r="825" s="45" customFormat="1" ht="15.75" customHeight="1" x14ac:dyDescent="0.25"/>
    <row r="826" s="45" customFormat="1" ht="15.75" customHeight="1" x14ac:dyDescent="0.25"/>
    <row r="827" s="45" customFormat="1" ht="15.75" customHeight="1" x14ac:dyDescent="0.25"/>
    <row r="828" s="45" customFormat="1" ht="15.75" customHeight="1" x14ac:dyDescent="0.25"/>
    <row r="829" s="45" customFormat="1" ht="15.75" customHeight="1" x14ac:dyDescent="0.25"/>
    <row r="830" s="45" customFormat="1" ht="15.75" customHeight="1" x14ac:dyDescent="0.25"/>
    <row r="831" s="45" customFormat="1" ht="15.75" customHeight="1" x14ac:dyDescent="0.25"/>
    <row r="832" s="45" customFormat="1" ht="15.75" customHeight="1" x14ac:dyDescent="0.25"/>
    <row r="833" s="45" customFormat="1" ht="15.75" customHeight="1" x14ac:dyDescent="0.25"/>
    <row r="834" s="45" customFormat="1" ht="15.75" customHeight="1" x14ac:dyDescent="0.25"/>
    <row r="835" s="45" customFormat="1" ht="15.75" customHeight="1" x14ac:dyDescent="0.25"/>
    <row r="836" s="45" customFormat="1" ht="15.75" customHeight="1" x14ac:dyDescent="0.25"/>
    <row r="837" s="45" customFormat="1" ht="15.75" customHeight="1" x14ac:dyDescent="0.25"/>
    <row r="838" s="45" customFormat="1" ht="15.75" customHeight="1" x14ac:dyDescent="0.25"/>
    <row r="839" s="45" customFormat="1" ht="15.75" customHeight="1" x14ac:dyDescent="0.25"/>
    <row r="840" s="45" customFormat="1" ht="15.75" customHeight="1" x14ac:dyDescent="0.25"/>
    <row r="841" s="45" customFormat="1" ht="15.75" customHeight="1" x14ac:dyDescent="0.25"/>
    <row r="842" s="45" customFormat="1" ht="15.75" customHeight="1" x14ac:dyDescent="0.25"/>
    <row r="843" s="45" customFormat="1" ht="15.75" customHeight="1" x14ac:dyDescent="0.25"/>
    <row r="844" s="45" customFormat="1" ht="15.75" customHeight="1" x14ac:dyDescent="0.25"/>
    <row r="845" s="45" customFormat="1" ht="15.75" customHeight="1" x14ac:dyDescent="0.25"/>
    <row r="846" s="45" customFormat="1" ht="15.75" customHeight="1" x14ac:dyDescent="0.25"/>
    <row r="847" s="45" customFormat="1" ht="15.75" customHeight="1" x14ac:dyDescent="0.25"/>
    <row r="848" s="45" customFormat="1" ht="15.75" customHeight="1" x14ac:dyDescent="0.25"/>
    <row r="849" s="45" customFormat="1" ht="15.75" customHeight="1" x14ac:dyDescent="0.25"/>
    <row r="850" s="45" customFormat="1" ht="15.75" customHeight="1" x14ac:dyDescent="0.25"/>
    <row r="851" s="45" customFormat="1" ht="15.75" customHeight="1" x14ac:dyDescent="0.25"/>
    <row r="852" s="45" customFormat="1" ht="15.75" customHeight="1" x14ac:dyDescent="0.25"/>
    <row r="853" s="45" customFormat="1" ht="15.75" customHeight="1" x14ac:dyDescent="0.25"/>
    <row r="854" s="45" customFormat="1" ht="15.75" customHeight="1" x14ac:dyDescent="0.25"/>
    <row r="855" s="45" customFormat="1" ht="15.75" customHeight="1" x14ac:dyDescent="0.25"/>
    <row r="856" s="45" customFormat="1" ht="15.75" customHeight="1" x14ac:dyDescent="0.25"/>
    <row r="857" s="45" customFormat="1" ht="15.75" customHeight="1" x14ac:dyDescent="0.25"/>
    <row r="858" s="45" customFormat="1" ht="15.75" customHeight="1" x14ac:dyDescent="0.25"/>
    <row r="859" s="45" customFormat="1" ht="15.75" customHeight="1" x14ac:dyDescent="0.25"/>
    <row r="860" s="45" customFormat="1" ht="15.75" customHeight="1" x14ac:dyDescent="0.25"/>
    <row r="861" s="45" customFormat="1" ht="15.75" customHeight="1" x14ac:dyDescent="0.25"/>
    <row r="862" s="45" customFormat="1" ht="15.75" customHeight="1" x14ac:dyDescent="0.25"/>
    <row r="863" s="45" customFormat="1" ht="15.75" customHeight="1" x14ac:dyDescent="0.25"/>
    <row r="864" s="45" customFormat="1" ht="15.75" customHeight="1" x14ac:dyDescent="0.25"/>
    <row r="865" s="45" customFormat="1" ht="15.75" customHeight="1" x14ac:dyDescent="0.25"/>
    <row r="866" s="45" customFormat="1" ht="15.75" customHeight="1" x14ac:dyDescent="0.25"/>
    <row r="867" s="45" customFormat="1" ht="15.75" customHeight="1" x14ac:dyDescent="0.25"/>
    <row r="868" s="45" customFormat="1" ht="15.75" customHeight="1" x14ac:dyDescent="0.25"/>
    <row r="869" s="45" customFormat="1" ht="15.75" customHeight="1" x14ac:dyDescent="0.25"/>
    <row r="870" s="45" customFormat="1" ht="15.75" customHeight="1" x14ac:dyDescent="0.25"/>
    <row r="871" s="45" customFormat="1" ht="15.75" customHeight="1" x14ac:dyDescent="0.25"/>
    <row r="872" s="45" customFormat="1" ht="15.75" customHeight="1" x14ac:dyDescent="0.25"/>
    <row r="873" s="45" customFormat="1" ht="15.75" customHeight="1" x14ac:dyDescent="0.25"/>
    <row r="874" s="45" customFormat="1" ht="15.75" customHeight="1" x14ac:dyDescent="0.25"/>
    <row r="875" s="45" customFormat="1" ht="15.75" customHeight="1" x14ac:dyDescent="0.25"/>
    <row r="876" s="45" customFormat="1" ht="15.75" customHeight="1" x14ac:dyDescent="0.25"/>
    <row r="877" s="45" customFormat="1" ht="15.75" customHeight="1" x14ac:dyDescent="0.25"/>
    <row r="878" s="45" customFormat="1" ht="15.75" customHeight="1" x14ac:dyDescent="0.25"/>
    <row r="879" s="45" customFormat="1" ht="15.75" customHeight="1" x14ac:dyDescent="0.25"/>
    <row r="880" s="45" customFormat="1" ht="15.75" customHeight="1" x14ac:dyDescent="0.25"/>
    <row r="881" s="45" customFormat="1" ht="15.75" customHeight="1" x14ac:dyDescent="0.25"/>
    <row r="882" s="45" customFormat="1" ht="15.75" customHeight="1" x14ac:dyDescent="0.25"/>
    <row r="883" s="45" customFormat="1" ht="15.75" customHeight="1" x14ac:dyDescent="0.25"/>
    <row r="884" s="45" customFormat="1" ht="15.75" customHeight="1" x14ac:dyDescent="0.25"/>
    <row r="885" s="45" customFormat="1" ht="15.75" customHeight="1" x14ac:dyDescent="0.25"/>
    <row r="886" s="45" customFormat="1" ht="15.75" customHeight="1" x14ac:dyDescent="0.25"/>
    <row r="887" s="45" customFormat="1" ht="15.75" customHeight="1" x14ac:dyDescent="0.25"/>
    <row r="888" s="45" customFormat="1" ht="15.75" customHeight="1" x14ac:dyDescent="0.25"/>
    <row r="889" s="45" customFormat="1" ht="15.75" customHeight="1" x14ac:dyDescent="0.25"/>
    <row r="890" s="45" customFormat="1" ht="15.75" customHeight="1" x14ac:dyDescent="0.25"/>
    <row r="891" s="45" customFormat="1" ht="15.75" customHeight="1" x14ac:dyDescent="0.25"/>
    <row r="892" s="45" customFormat="1" ht="15.75" customHeight="1" x14ac:dyDescent="0.25"/>
    <row r="893" s="45" customFormat="1" ht="15.75" customHeight="1" x14ac:dyDescent="0.25"/>
    <row r="894" s="45" customFormat="1" ht="15.75" customHeight="1" x14ac:dyDescent="0.25"/>
    <row r="895" s="45" customFormat="1" ht="15.75" customHeight="1" x14ac:dyDescent="0.25"/>
    <row r="896" s="45" customFormat="1" ht="15.75" customHeight="1" x14ac:dyDescent="0.25"/>
    <row r="897" s="45" customFormat="1" ht="15.75" customHeight="1" x14ac:dyDescent="0.25"/>
    <row r="898" s="45" customFormat="1" ht="15.75" customHeight="1" x14ac:dyDescent="0.25"/>
    <row r="899" s="45" customFormat="1" ht="15.75" customHeight="1" x14ac:dyDescent="0.25"/>
    <row r="900" s="45" customFormat="1" ht="15.75" customHeight="1" x14ac:dyDescent="0.25"/>
    <row r="901" s="45" customFormat="1" ht="15.75" customHeight="1" x14ac:dyDescent="0.25"/>
    <row r="902" s="45" customFormat="1" ht="15.75" customHeight="1" x14ac:dyDescent="0.25"/>
    <row r="903" s="45" customFormat="1" ht="15.75" customHeight="1" x14ac:dyDescent="0.25"/>
    <row r="904" s="45" customFormat="1" ht="15.75" customHeight="1" x14ac:dyDescent="0.25"/>
    <row r="905" s="45" customFormat="1" ht="15.75" customHeight="1" x14ac:dyDescent="0.25"/>
    <row r="906" s="45" customFormat="1" ht="15.75" customHeight="1" x14ac:dyDescent="0.25"/>
    <row r="907" s="45" customFormat="1" ht="15.75" customHeight="1" x14ac:dyDescent="0.25"/>
    <row r="908" s="45" customFormat="1" ht="15.75" customHeight="1" x14ac:dyDescent="0.25"/>
    <row r="909" s="45" customFormat="1" ht="15.75" customHeight="1" x14ac:dyDescent="0.25"/>
    <row r="910" s="45" customFormat="1" ht="15.75" customHeight="1" x14ac:dyDescent="0.25"/>
    <row r="911" s="45" customFormat="1" ht="15.75" customHeight="1" x14ac:dyDescent="0.25"/>
    <row r="912" s="45" customFormat="1" ht="15.75" customHeight="1" x14ac:dyDescent="0.25"/>
    <row r="913" s="45" customFormat="1" ht="15.75" customHeight="1" x14ac:dyDescent="0.25"/>
    <row r="914" s="45" customFormat="1" ht="15.75" customHeight="1" x14ac:dyDescent="0.25"/>
    <row r="915" s="45" customFormat="1" ht="15.75" customHeight="1" x14ac:dyDescent="0.25"/>
    <row r="916" s="45" customFormat="1" ht="15.75" customHeight="1" x14ac:dyDescent="0.25"/>
    <row r="917" s="45" customFormat="1" ht="15.75" customHeight="1" x14ac:dyDescent="0.25"/>
    <row r="918" s="45" customFormat="1" ht="15.75" customHeight="1" x14ac:dyDescent="0.25"/>
    <row r="919" s="45" customFormat="1" ht="15.75" customHeight="1" x14ac:dyDescent="0.25"/>
    <row r="920" s="45" customFormat="1" ht="15.75" customHeight="1" x14ac:dyDescent="0.25"/>
    <row r="921" s="45" customFormat="1" ht="15.75" customHeight="1" x14ac:dyDescent="0.25"/>
    <row r="922" s="45" customFormat="1" ht="15.75" customHeight="1" x14ac:dyDescent="0.25"/>
    <row r="923" s="45" customFormat="1" ht="15.75" customHeight="1" x14ac:dyDescent="0.25"/>
    <row r="924" s="45" customFormat="1" ht="15.75" customHeight="1" x14ac:dyDescent="0.25"/>
    <row r="925" s="45" customFormat="1" ht="15.75" customHeight="1" x14ac:dyDescent="0.25"/>
    <row r="926" s="45" customFormat="1" ht="15.75" customHeight="1" x14ac:dyDescent="0.25"/>
    <row r="927" s="45" customFormat="1" ht="15.75" customHeight="1" x14ac:dyDescent="0.25"/>
    <row r="928" s="45" customFormat="1" ht="15.75" customHeight="1" x14ac:dyDescent="0.25"/>
    <row r="929" s="45" customFormat="1" ht="15.75" customHeight="1" x14ac:dyDescent="0.25"/>
    <row r="930" s="45" customFormat="1" ht="15.75" customHeight="1" x14ac:dyDescent="0.25"/>
    <row r="931" s="45" customFormat="1" ht="15.75" customHeight="1" x14ac:dyDescent="0.25"/>
    <row r="932" s="45" customFormat="1" ht="15.75" customHeight="1" x14ac:dyDescent="0.25"/>
    <row r="933" s="45" customFormat="1" ht="15.75" customHeight="1" x14ac:dyDescent="0.25"/>
    <row r="934" s="45" customFormat="1" ht="15.75" customHeight="1" x14ac:dyDescent="0.25"/>
    <row r="935" s="45" customFormat="1" ht="15.75" customHeight="1" x14ac:dyDescent="0.25"/>
    <row r="936" s="45" customFormat="1" ht="15.75" customHeight="1" x14ac:dyDescent="0.25"/>
    <row r="937" s="45" customFormat="1" ht="15.75" customHeight="1" x14ac:dyDescent="0.25"/>
    <row r="938" s="45" customFormat="1" ht="15.75" customHeight="1" x14ac:dyDescent="0.25"/>
    <row r="939" s="45" customFormat="1" ht="15.75" customHeight="1" x14ac:dyDescent="0.25"/>
    <row r="940" s="45" customFormat="1" ht="15.75" customHeight="1" x14ac:dyDescent="0.25"/>
    <row r="941" s="45" customFormat="1" ht="15.75" customHeight="1" x14ac:dyDescent="0.25"/>
    <row r="942" s="45" customFormat="1" ht="15.75" customHeight="1" x14ac:dyDescent="0.25"/>
    <row r="943" s="45" customFormat="1" ht="15.75" customHeight="1" x14ac:dyDescent="0.25"/>
    <row r="944" s="45" customFormat="1" ht="15.75" customHeight="1" x14ac:dyDescent="0.25"/>
    <row r="945" s="45" customFormat="1" ht="15.75" customHeight="1" x14ac:dyDescent="0.25"/>
    <row r="946" s="45" customFormat="1" ht="15.75" customHeight="1" x14ac:dyDescent="0.25"/>
    <row r="947" s="45" customFormat="1" ht="15.75" customHeight="1" x14ac:dyDescent="0.25"/>
    <row r="948" s="45" customFormat="1" ht="15.75" customHeight="1" x14ac:dyDescent="0.25"/>
    <row r="949" s="45" customFormat="1" ht="15.75" customHeight="1" x14ac:dyDescent="0.25"/>
    <row r="950" s="45" customFormat="1" ht="15.75" customHeight="1" x14ac:dyDescent="0.25"/>
    <row r="951" s="45" customFormat="1" ht="15.75" customHeight="1" x14ac:dyDescent="0.25"/>
    <row r="952" s="45" customFormat="1" ht="15.75" customHeight="1" x14ac:dyDescent="0.25"/>
    <row r="953" s="45" customFormat="1" ht="15.75" customHeight="1" x14ac:dyDescent="0.25"/>
    <row r="954" s="45" customFormat="1" ht="15.75" customHeight="1" x14ac:dyDescent="0.25"/>
    <row r="955" s="45" customFormat="1" ht="15.75" customHeight="1" x14ac:dyDescent="0.25"/>
    <row r="956" s="45" customFormat="1" ht="15.75" customHeight="1" x14ac:dyDescent="0.25"/>
    <row r="957" s="45" customFormat="1" ht="15.75" customHeight="1" x14ac:dyDescent="0.25"/>
    <row r="958" s="45" customFormat="1" ht="15.75" customHeight="1" x14ac:dyDescent="0.25"/>
    <row r="959" s="45" customFormat="1" ht="15.75" customHeight="1" x14ac:dyDescent="0.25"/>
    <row r="960" s="45" customFormat="1" ht="15.75" customHeight="1" x14ac:dyDescent="0.25"/>
    <row r="961" s="45" customFormat="1" ht="15.75" customHeight="1" x14ac:dyDescent="0.25"/>
    <row r="962" s="45" customFormat="1" ht="15.75" customHeight="1" x14ac:dyDescent="0.25"/>
    <row r="963" s="45" customFormat="1" ht="15.75" customHeight="1" x14ac:dyDescent="0.25"/>
    <row r="964" s="45" customFormat="1" ht="15.75" customHeight="1" x14ac:dyDescent="0.25"/>
    <row r="965" s="45" customFormat="1" ht="15.75" customHeight="1" x14ac:dyDescent="0.25"/>
    <row r="966" s="45" customFormat="1" ht="15.75" customHeight="1" x14ac:dyDescent="0.25"/>
    <row r="967" s="45" customFormat="1" ht="15.75" customHeight="1" x14ac:dyDescent="0.25"/>
    <row r="968" s="45" customFormat="1" ht="15.75" customHeight="1" x14ac:dyDescent="0.25"/>
    <row r="969" s="45" customFormat="1" ht="15.75" customHeight="1" x14ac:dyDescent="0.25"/>
    <row r="970" s="45" customFormat="1" ht="15.75" customHeight="1" x14ac:dyDescent="0.25"/>
    <row r="971" s="45" customFormat="1" ht="15.75" customHeight="1" x14ac:dyDescent="0.25"/>
    <row r="972" s="45" customFormat="1" ht="15.75" customHeight="1" x14ac:dyDescent="0.25"/>
    <row r="973" s="45" customFormat="1" ht="15.75" customHeight="1" x14ac:dyDescent="0.25"/>
    <row r="974" s="45" customFormat="1" ht="15.75" customHeight="1" x14ac:dyDescent="0.25"/>
    <row r="975" s="45" customFormat="1" ht="15.75" customHeight="1" x14ac:dyDescent="0.25"/>
    <row r="976" s="45" customFormat="1" ht="15.75" customHeight="1" x14ac:dyDescent="0.25"/>
    <row r="977" s="45" customFormat="1" ht="15.75" customHeight="1" x14ac:dyDescent="0.25"/>
    <row r="978" s="45" customFormat="1" ht="15.75" customHeight="1" x14ac:dyDescent="0.25"/>
    <row r="979" s="45" customFormat="1" ht="15.75" customHeight="1" x14ac:dyDescent="0.25"/>
    <row r="980" s="45" customFormat="1" ht="15.75" customHeight="1" x14ac:dyDescent="0.25"/>
    <row r="981" s="45" customFormat="1" ht="15.75" customHeight="1" x14ac:dyDescent="0.25"/>
    <row r="982" s="45" customFormat="1" ht="15.75" customHeight="1" x14ac:dyDescent="0.25"/>
    <row r="983" s="45" customFormat="1" ht="15.75" customHeight="1" x14ac:dyDescent="0.25"/>
    <row r="984" s="45" customFormat="1" ht="15.75" customHeight="1" x14ac:dyDescent="0.25"/>
    <row r="985" s="45" customFormat="1" ht="15.75" customHeight="1" x14ac:dyDescent="0.25"/>
    <row r="986" s="45" customFormat="1" ht="15.75" customHeight="1" x14ac:dyDescent="0.25"/>
    <row r="987" s="45" customFormat="1" ht="15.75" customHeight="1" x14ac:dyDescent="0.25"/>
    <row r="988" s="45" customFormat="1" ht="15.75" customHeight="1" x14ac:dyDescent="0.25"/>
    <row r="989" s="45" customFormat="1" ht="15.75" customHeight="1" x14ac:dyDescent="0.25"/>
    <row r="990" s="45" customFormat="1" ht="15.75" customHeight="1" x14ac:dyDescent="0.25"/>
    <row r="991" s="45" customFormat="1" ht="15.75" customHeight="1" x14ac:dyDescent="0.25"/>
    <row r="992" s="45" customFormat="1" ht="15.75" customHeight="1" x14ac:dyDescent="0.25"/>
    <row r="993" s="45" customFormat="1" ht="15.75" customHeight="1" x14ac:dyDescent="0.25"/>
    <row r="994" s="45" customFormat="1" ht="15.75" customHeight="1" x14ac:dyDescent="0.25"/>
    <row r="995" s="45" customFormat="1" ht="15.75" customHeight="1" x14ac:dyDescent="0.25"/>
    <row r="996" s="45" customFormat="1" ht="15.75" customHeight="1" x14ac:dyDescent="0.25"/>
    <row r="997" s="45" customFormat="1" ht="15.75" customHeight="1" x14ac:dyDescent="0.25"/>
    <row r="998" s="45" customFormat="1" ht="15.75" customHeight="1" x14ac:dyDescent="0.25"/>
    <row r="999" s="45" customFormat="1" ht="15.75" customHeight="1" x14ac:dyDescent="0.25"/>
    <row r="1000" s="45" customFormat="1" ht="15.75" customHeight="1" x14ac:dyDescent="0.25"/>
  </sheetData>
  <sheetProtection sheet="1" formatCells="0" formatColumns="0" formatRows="0" insertColumns="0" insertRows="0" insertHyperlinks="0" deleteColumns="0" deleteRows="0" sort="0" autoFilter="0" pivotTables="0"/>
  <mergeCells count="3">
    <mergeCell ref="B4:J4"/>
    <mergeCell ref="B6:E6"/>
    <mergeCell ref="G6:J6"/>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2:Z1000"/>
  <sheetViews>
    <sheetView workbookViewId="0">
      <selection activeCell="B24" sqref="B24"/>
    </sheetView>
  </sheetViews>
  <sheetFormatPr defaultColWidth="14.42578125" defaultRowHeight="15" customHeight="1" x14ac:dyDescent="0.25"/>
  <cols>
    <col min="1" max="2" width="14.42578125" style="45" customWidth="1"/>
    <col min="3" max="3" width="32.140625" style="45" customWidth="1"/>
    <col min="4" max="5" width="20.140625" style="45" customWidth="1"/>
    <col min="6" max="6" width="20.42578125" style="45" customWidth="1"/>
    <col min="7" max="16384" width="14.42578125" style="45"/>
  </cols>
  <sheetData>
    <row r="2" spans="1:26" ht="23.25" x14ac:dyDescent="0.35">
      <c r="B2" s="36" t="str">
        <f>IF('Business Income'!$D$2="Brazilian Portuguese",'H Logbook template'!B2,'H Logbook template'!H2)</f>
        <v>Logbook template</v>
      </c>
      <c r="C2" s="58"/>
      <c r="D2" s="58"/>
      <c r="E2" s="58"/>
      <c r="F2" s="58"/>
    </row>
    <row r="3" spans="1:26" ht="15" customHeight="1" x14ac:dyDescent="0.25">
      <c r="B3" s="58"/>
      <c r="C3" s="58"/>
      <c r="D3" s="58"/>
      <c r="E3" s="58"/>
      <c r="F3" s="58"/>
    </row>
    <row r="4" spans="1:26" x14ac:dyDescent="0.25">
      <c r="B4" s="25" t="str">
        <f>IF('Business Income'!$D$2="Brazilian Portuguese",'H Logbook template'!B4,'H Logbook template'!H4)</f>
        <v>Car (Make-Model/year):</v>
      </c>
      <c r="C4" s="58"/>
      <c r="D4" s="58"/>
      <c r="E4" s="58"/>
      <c r="F4" s="58"/>
    </row>
    <row r="5" spans="1:26" ht="30" customHeight="1" x14ac:dyDescent="0.25">
      <c r="A5" s="46"/>
      <c r="B5" s="107" t="str">
        <f>IF('Business Income'!$D$2="Brazilian Portuguese",'H Logbook template'!B5,'H Logbook template'!H5)</f>
        <v>Type here</v>
      </c>
      <c r="C5" s="80">
        <f>IF('Business Income'!$D$2="Brazilian Portuguese",'H Logbook template'!C5,'H Logbook template'!I5)</f>
        <v>0</v>
      </c>
      <c r="D5" s="46"/>
      <c r="E5" s="46"/>
      <c r="F5" s="46"/>
      <c r="G5" s="46"/>
      <c r="H5" s="46"/>
      <c r="I5" s="46"/>
      <c r="J5" s="46"/>
      <c r="K5" s="46"/>
      <c r="L5" s="46"/>
      <c r="M5" s="46"/>
      <c r="N5" s="46"/>
      <c r="O5" s="46"/>
      <c r="P5" s="46"/>
      <c r="Q5" s="46"/>
      <c r="R5" s="46"/>
      <c r="S5" s="46"/>
      <c r="T5" s="46"/>
      <c r="U5" s="46"/>
      <c r="V5" s="46"/>
      <c r="W5" s="46"/>
      <c r="X5" s="46"/>
      <c r="Y5" s="46"/>
      <c r="Z5" s="46"/>
    </row>
    <row r="6" spans="1:26" ht="12" customHeight="1" x14ac:dyDescent="0.25">
      <c r="B6" s="58"/>
      <c r="C6" s="58"/>
      <c r="D6" s="58"/>
      <c r="E6" s="58"/>
      <c r="F6" s="58"/>
    </row>
    <row r="7" spans="1:26" x14ac:dyDescent="0.25">
      <c r="B7" s="25" t="str">
        <f>IF('Business Income'!$D$2="Brazilian Portuguese",'H Logbook template'!B7,'H Logbook template'!H7)</f>
        <v>Odometer on Jan 1st (or on the day it has been acquired)</v>
      </c>
      <c r="C7" s="58"/>
      <c r="D7" s="58"/>
      <c r="E7" s="58"/>
      <c r="F7" s="58"/>
    </row>
    <row r="8" spans="1:26" ht="30" customHeight="1" x14ac:dyDescent="0.25">
      <c r="A8" s="46"/>
      <c r="B8" s="107" t="str">
        <f>IF('Business Income'!$D$2="Brazilian Portuguese",'H Logbook template'!B8,'H Logbook template'!H8)</f>
        <v>Type here</v>
      </c>
      <c r="C8" s="80">
        <f>IF('Business Income'!$D$2="Brazilian Portuguese",'H Logbook template'!C8,'H Logbook template'!I8)</f>
        <v>0</v>
      </c>
      <c r="D8" s="46"/>
      <c r="E8" s="46"/>
      <c r="F8" s="46"/>
      <c r="G8" s="46"/>
      <c r="H8" s="46"/>
      <c r="I8" s="46"/>
      <c r="J8" s="46"/>
      <c r="K8" s="46"/>
      <c r="L8" s="46"/>
      <c r="M8" s="46"/>
      <c r="N8" s="46"/>
      <c r="O8" s="46"/>
      <c r="P8" s="46"/>
      <c r="Q8" s="46"/>
      <c r="R8" s="46"/>
      <c r="S8" s="46"/>
      <c r="T8" s="46"/>
      <c r="U8" s="46"/>
      <c r="V8" s="46"/>
      <c r="W8" s="46"/>
      <c r="X8" s="46"/>
      <c r="Y8" s="46"/>
      <c r="Z8" s="46"/>
    </row>
    <row r="9" spans="1:26" x14ac:dyDescent="0.25">
      <c r="B9" s="58"/>
      <c r="C9" s="58"/>
      <c r="D9" s="58"/>
      <c r="E9" s="58"/>
      <c r="F9" s="58"/>
    </row>
    <row r="10" spans="1:26" x14ac:dyDescent="0.25">
      <c r="B10" s="25" t="str">
        <f>IF('Business Income'!$D$2="Brazilian Portuguese",'H Logbook template'!B10,'H Logbook template'!H10)</f>
        <v>Odometer on Dec 31st (or on the day it has been sold)</v>
      </c>
      <c r="C10" s="58"/>
      <c r="D10" s="58"/>
      <c r="E10" s="58"/>
      <c r="F10" s="58"/>
    </row>
    <row r="11" spans="1:26" ht="30" customHeight="1" x14ac:dyDescent="0.25">
      <c r="A11" s="46"/>
      <c r="B11" s="107" t="str">
        <f>IF('Business Income'!$D$2="Brazilian Portuguese",'H Logbook template'!B11,'H Logbook template'!H11)</f>
        <v>Type here</v>
      </c>
      <c r="C11" s="80">
        <f>IF('Business Income'!$D$2="Brazilian Portuguese",'H Logbook template'!C11,'H Logbook template'!I11)</f>
        <v>0</v>
      </c>
      <c r="D11" s="46"/>
      <c r="E11" s="46"/>
      <c r="F11" s="46"/>
      <c r="G11" s="46"/>
      <c r="H11" s="46"/>
      <c r="I11" s="46"/>
      <c r="J11" s="46"/>
      <c r="K11" s="46"/>
      <c r="L11" s="46"/>
      <c r="M11" s="46"/>
      <c r="N11" s="46"/>
      <c r="O11" s="46"/>
      <c r="P11" s="46"/>
      <c r="Q11" s="46"/>
      <c r="R11" s="46"/>
      <c r="S11" s="46"/>
      <c r="T11" s="46"/>
      <c r="U11" s="46"/>
      <c r="V11" s="46"/>
      <c r="W11" s="46"/>
      <c r="X11" s="46"/>
      <c r="Y11" s="46"/>
      <c r="Z11" s="46"/>
    </row>
    <row r="12" spans="1:26" ht="14.25" customHeight="1" x14ac:dyDescent="0.25">
      <c r="B12" s="58"/>
      <c r="C12" s="58"/>
      <c r="D12" s="58"/>
      <c r="E12" s="58"/>
      <c r="F12" s="58"/>
    </row>
    <row r="13" spans="1:26" ht="14.25" customHeight="1" x14ac:dyDescent="0.25">
      <c r="B13" s="58"/>
      <c r="C13" s="58"/>
      <c r="D13" s="58"/>
      <c r="E13" s="58"/>
      <c r="F13" s="58"/>
    </row>
    <row r="14" spans="1:26" ht="36.75" customHeight="1" x14ac:dyDescent="0.25">
      <c r="B14" s="37" t="str">
        <f>IF('Business Income'!$D$2="Brazilian Portuguese",'H Logbook template'!B14,'H Logbook template'!H14)</f>
        <v>Date</v>
      </c>
      <c r="C14" s="38" t="str">
        <f>IF('Business Income'!$D$2="Brazilian Portuguese",'H Logbook template'!C14,'H Logbook template'!I14)</f>
        <v>Reason for the trip</v>
      </c>
      <c r="D14" s="38" t="str">
        <f>IF('Business Income'!$D$2="Brazilian Portuguese",'H Logbook template'!D14,'H Logbook template'!J14)</f>
        <v>Odometer reading - start</v>
      </c>
      <c r="E14" s="38" t="str">
        <f>IF('Business Income'!$D$2="Brazilian Portuguese",'H Logbook template'!E14,'H Logbook template'!K14)</f>
        <v>Odometer reading - end</v>
      </c>
      <c r="F14" s="38" t="str">
        <f>IF('Business Income'!$D$2="Brazilian Portuguese",'H Logbook template'!F14,'H Logbook template'!L14)</f>
        <v>Distance</v>
      </c>
    </row>
    <row r="15" spans="1:26" ht="28.5" customHeight="1" x14ac:dyDescent="0.25">
      <c r="A15" s="46"/>
      <c r="B15" s="69"/>
      <c r="C15" s="70"/>
      <c r="D15" s="71"/>
      <c r="E15" s="71"/>
      <c r="F15" s="41">
        <f t="shared" ref="F15:F26" si="0">E15-D15</f>
        <v>0</v>
      </c>
      <c r="G15" s="46"/>
      <c r="H15" s="46"/>
      <c r="I15" s="46"/>
      <c r="J15" s="46"/>
      <c r="K15" s="46"/>
      <c r="L15" s="46"/>
      <c r="M15" s="46"/>
      <c r="N15" s="46"/>
      <c r="O15" s="46"/>
      <c r="P15" s="46"/>
      <c r="Q15" s="46"/>
      <c r="R15" s="46"/>
      <c r="S15" s="46"/>
      <c r="T15" s="46"/>
      <c r="U15" s="46"/>
      <c r="V15" s="46"/>
      <c r="W15" s="46"/>
      <c r="X15" s="46"/>
      <c r="Y15" s="46"/>
      <c r="Z15" s="46"/>
    </row>
    <row r="16" spans="1:26" ht="28.5" customHeight="1" x14ac:dyDescent="0.25">
      <c r="A16" s="46"/>
      <c r="B16" s="69"/>
      <c r="C16" s="70"/>
      <c r="D16" s="71"/>
      <c r="E16" s="71"/>
      <c r="F16" s="41">
        <f t="shared" si="0"/>
        <v>0</v>
      </c>
      <c r="G16" s="46"/>
      <c r="H16" s="46"/>
      <c r="I16" s="46"/>
      <c r="J16" s="46"/>
      <c r="K16" s="46"/>
      <c r="L16" s="46"/>
      <c r="M16" s="46"/>
      <c r="N16" s="46"/>
      <c r="O16" s="46"/>
      <c r="P16" s="46"/>
      <c r="Q16" s="46"/>
      <c r="R16" s="46"/>
      <c r="S16" s="46"/>
      <c r="T16" s="46"/>
      <c r="U16" s="46"/>
      <c r="V16" s="46"/>
      <c r="W16" s="46"/>
      <c r="X16" s="46"/>
      <c r="Y16" s="46"/>
      <c r="Z16" s="46"/>
    </row>
    <row r="17" spans="1:26" ht="28.5" customHeight="1" x14ac:dyDescent="0.25">
      <c r="A17" s="46"/>
      <c r="B17" s="69"/>
      <c r="C17" s="70"/>
      <c r="D17" s="71"/>
      <c r="E17" s="71"/>
      <c r="F17" s="41">
        <f t="shared" si="0"/>
        <v>0</v>
      </c>
      <c r="G17" s="46"/>
      <c r="H17" s="46"/>
      <c r="I17" s="46"/>
      <c r="J17" s="46"/>
      <c r="K17" s="46"/>
      <c r="L17" s="46"/>
      <c r="M17" s="46"/>
      <c r="N17" s="46"/>
      <c r="O17" s="46"/>
      <c r="P17" s="46"/>
      <c r="Q17" s="46"/>
      <c r="R17" s="46"/>
      <c r="S17" s="46"/>
      <c r="T17" s="46"/>
      <c r="U17" s="46"/>
      <c r="V17" s="46"/>
      <c r="W17" s="46"/>
      <c r="X17" s="46"/>
      <c r="Y17" s="46"/>
      <c r="Z17" s="46"/>
    </row>
    <row r="18" spans="1:26" ht="28.5" customHeight="1" x14ac:dyDescent="0.25">
      <c r="A18" s="46"/>
      <c r="B18" s="69"/>
      <c r="C18" s="70"/>
      <c r="D18" s="71"/>
      <c r="E18" s="71"/>
      <c r="F18" s="41">
        <f t="shared" si="0"/>
        <v>0</v>
      </c>
      <c r="G18" s="46"/>
      <c r="H18" s="46"/>
      <c r="I18" s="46"/>
      <c r="J18" s="46"/>
      <c r="K18" s="46"/>
      <c r="L18" s="46"/>
      <c r="M18" s="46"/>
      <c r="N18" s="46"/>
      <c r="O18" s="46"/>
      <c r="P18" s="46"/>
      <c r="Q18" s="46"/>
      <c r="R18" s="46"/>
      <c r="S18" s="46"/>
      <c r="T18" s="46"/>
      <c r="U18" s="46"/>
      <c r="V18" s="46"/>
      <c r="W18" s="46"/>
      <c r="X18" s="46"/>
      <c r="Y18" s="46"/>
      <c r="Z18" s="46"/>
    </row>
    <row r="19" spans="1:26" ht="28.5" customHeight="1" x14ac:dyDescent="0.25">
      <c r="A19" s="46"/>
      <c r="B19" s="69"/>
      <c r="C19" s="70"/>
      <c r="D19" s="71"/>
      <c r="E19" s="71"/>
      <c r="F19" s="41">
        <f t="shared" si="0"/>
        <v>0</v>
      </c>
      <c r="G19" s="46"/>
      <c r="H19" s="46"/>
      <c r="I19" s="46"/>
      <c r="J19" s="46"/>
      <c r="K19" s="46"/>
      <c r="L19" s="46"/>
      <c r="M19" s="46"/>
      <c r="N19" s="46"/>
      <c r="O19" s="46"/>
      <c r="P19" s="46"/>
      <c r="Q19" s="46"/>
      <c r="R19" s="46"/>
      <c r="S19" s="46"/>
      <c r="T19" s="46"/>
      <c r="U19" s="46"/>
      <c r="V19" s="46"/>
      <c r="W19" s="46"/>
      <c r="X19" s="46"/>
      <c r="Y19" s="46"/>
      <c r="Z19" s="46"/>
    </row>
    <row r="20" spans="1:26" ht="28.5" customHeight="1" x14ac:dyDescent="0.25">
      <c r="A20" s="46"/>
      <c r="B20" s="69"/>
      <c r="C20" s="70"/>
      <c r="D20" s="71"/>
      <c r="E20" s="71"/>
      <c r="F20" s="41">
        <f t="shared" si="0"/>
        <v>0</v>
      </c>
      <c r="G20" s="46"/>
      <c r="H20" s="46"/>
      <c r="I20" s="46"/>
      <c r="J20" s="46"/>
      <c r="K20" s="46"/>
      <c r="L20" s="46"/>
      <c r="M20" s="46"/>
      <c r="N20" s="46"/>
      <c r="O20" s="46"/>
      <c r="P20" s="46"/>
      <c r="Q20" s="46"/>
      <c r="R20" s="46"/>
      <c r="S20" s="46"/>
      <c r="T20" s="46"/>
      <c r="U20" s="46"/>
      <c r="V20" s="46"/>
      <c r="W20" s="46"/>
      <c r="X20" s="46"/>
      <c r="Y20" s="46"/>
      <c r="Z20" s="46"/>
    </row>
    <row r="21" spans="1:26" ht="28.5" customHeight="1" x14ac:dyDescent="0.25">
      <c r="A21" s="46"/>
      <c r="B21" s="69"/>
      <c r="C21" s="70"/>
      <c r="D21" s="71"/>
      <c r="E21" s="71"/>
      <c r="F21" s="41">
        <f t="shared" si="0"/>
        <v>0</v>
      </c>
      <c r="G21" s="46"/>
      <c r="H21" s="46"/>
      <c r="I21" s="46"/>
      <c r="J21" s="46"/>
      <c r="K21" s="46"/>
      <c r="L21" s="46"/>
      <c r="M21" s="46"/>
      <c r="N21" s="46"/>
      <c r="O21" s="46"/>
      <c r="P21" s="46"/>
      <c r="Q21" s="46"/>
      <c r="R21" s="46"/>
      <c r="S21" s="46"/>
      <c r="T21" s="46"/>
      <c r="U21" s="46"/>
      <c r="V21" s="46"/>
      <c r="W21" s="46"/>
      <c r="X21" s="46"/>
      <c r="Y21" s="46"/>
      <c r="Z21" s="46"/>
    </row>
    <row r="22" spans="1:26" ht="28.5" customHeight="1" x14ac:dyDescent="0.25">
      <c r="A22" s="46"/>
      <c r="B22" s="69"/>
      <c r="C22" s="70"/>
      <c r="D22" s="71"/>
      <c r="E22" s="71"/>
      <c r="F22" s="41">
        <f t="shared" si="0"/>
        <v>0</v>
      </c>
      <c r="G22" s="46"/>
      <c r="H22" s="46"/>
      <c r="I22" s="46"/>
      <c r="J22" s="46"/>
      <c r="K22" s="46"/>
      <c r="L22" s="46"/>
      <c r="M22" s="46"/>
      <c r="N22" s="46"/>
      <c r="O22" s="46"/>
      <c r="P22" s="46"/>
      <c r="Q22" s="46"/>
      <c r="R22" s="46"/>
      <c r="S22" s="46"/>
      <c r="T22" s="46"/>
      <c r="U22" s="46"/>
      <c r="V22" s="46"/>
      <c r="W22" s="46"/>
      <c r="X22" s="46"/>
      <c r="Y22" s="46"/>
      <c r="Z22" s="46"/>
    </row>
    <row r="23" spans="1:26" ht="28.5" customHeight="1" x14ac:dyDescent="0.25">
      <c r="A23" s="46"/>
      <c r="B23" s="69"/>
      <c r="C23" s="70"/>
      <c r="D23" s="71"/>
      <c r="E23" s="71"/>
      <c r="F23" s="41">
        <f t="shared" si="0"/>
        <v>0</v>
      </c>
      <c r="G23" s="46"/>
      <c r="H23" s="46"/>
      <c r="I23" s="46"/>
      <c r="J23" s="46"/>
      <c r="K23" s="46"/>
      <c r="L23" s="46"/>
      <c r="M23" s="46"/>
      <c r="N23" s="46"/>
      <c r="O23" s="46"/>
      <c r="P23" s="46"/>
      <c r="Q23" s="46"/>
      <c r="R23" s="46"/>
      <c r="S23" s="46"/>
      <c r="T23" s="46"/>
      <c r="U23" s="46"/>
      <c r="V23" s="46"/>
      <c r="W23" s="46"/>
      <c r="X23" s="46"/>
      <c r="Y23" s="46"/>
      <c r="Z23" s="46"/>
    </row>
    <row r="24" spans="1:26" ht="28.5" customHeight="1" x14ac:dyDescent="0.25">
      <c r="A24" s="46"/>
      <c r="B24" s="69"/>
      <c r="C24" s="70"/>
      <c r="D24" s="71"/>
      <c r="E24" s="71"/>
      <c r="F24" s="41">
        <f t="shared" si="0"/>
        <v>0</v>
      </c>
      <c r="G24" s="46"/>
      <c r="H24" s="46"/>
      <c r="I24" s="46"/>
      <c r="J24" s="46"/>
      <c r="K24" s="46"/>
      <c r="L24" s="46"/>
      <c r="M24" s="46"/>
      <c r="N24" s="46"/>
      <c r="O24" s="46"/>
      <c r="P24" s="46"/>
      <c r="Q24" s="46"/>
      <c r="R24" s="46"/>
      <c r="S24" s="46"/>
      <c r="T24" s="46"/>
      <c r="U24" s="46"/>
      <c r="V24" s="46"/>
      <c r="W24" s="46"/>
      <c r="X24" s="46"/>
      <c r="Y24" s="46"/>
      <c r="Z24" s="46"/>
    </row>
    <row r="25" spans="1:26" ht="28.5" customHeight="1" x14ac:dyDescent="0.25">
      <c r="A25" s="46"/>
      <c r="B25" s="69"/>
      <c r="C25" s="70"/>
      <c r="D25" s="71"/>
      <c r="E25" s="71"/>
      <c r="F25" s="41">
        <f t="shared" si="0"/>
        <v>0</v>
      </c>
      <c r="G25" s="46"/>
      <c r="H25" s="46"/>
      <c r="I25" s="46"/>
      <c r="J25" s="46"/>
      <c r="K25" s="46"/>
      <c r="L25" s="46"/>
      <c r="M25" s="46"/>
      <c r="N25" s="46"/>
      <c r="O25" s="46"/>
      <c r="P25" s="46"/>
      <c r="Q25" s="46"/>
      <c r="R25" s="46"/>
      <c r="S25" s="46"/>
      <c r="T25" s="46"/>
      <c r="U25" s="46"/>
      <c r="V25" s="46"/>
      <c r="W25" s="46"/>
      <c r="X25" s="46"/>
      <c r="Y25" s="46"/>
      <c r="Z25" s="46"/>
    </row>
    <row r="26" spans="1:26" ht="28.5" customHeight="1" x14ac:dyDescent="0.25">
      <c r="A26" s="46"/>
      <c r="B26" s="69"/>
      <c r="C26" s="70"/>
      <c r="D26" s="71"/>
      <c r="E26" s="71"/>
      <c r="F26" s="41">
        <f t="shared" si="0"/>
        <v>0</v>
      </c>
      <c r="G26" s="46"/>
      <c r="H26" s="46"/>
      <c r="I26" s="46"/>
      <c r="J26" s="46"/>
      <c r="K26" s="46"/>
      <c r="L26" s="46"/>
      <c r="M26" s="46"/>
      <c r="N26" s="46"/>
      <c r="O26" s="46"/>
      <c r="P26" s="46"/>
      <c r="Q26" s="46"/>
      <c r="R26" s="46"/>
      <c r="S26" s="46"/>
      <c r="T26" s="46"/>
      <c r="U26" s="46"/>
      <c r="V26" s="46"/>
      <c r="W26" s="46"/>
      <c r="X26" s="46"/>
      <c r="Y26" s="46"/>
      <c r="Z26" s="46"/>
    </row>
    <row r="27" spans="1:26" ht="28.5" customHeight="1" x14ac:dyDescent="0.25">
      <c r="A27" s="46"/>
      <c r="B27" s="46"/>
      <c r="C27" s="18" t="str">
        <f>IF('Business Income'!$D$2="Brazilian Portuguese",'H Logbook template'!C27,'H Logbook template'!I27)</f>
        <v>TOTAL KM DRIVEN IN THE YEAR FOR WORK PURPOSES:</v>
      </c>
      <c r="D27" s="46"/>
      <c r="E27" s="72"/>
      <c r="F27" s="43">
        <f>SUM(F15:F26)</f>
        <v>0</v>
      </c>
      <c r="G27" s="46"/>
      <c r="H27" s="46"/>
      <c r="I27" s="46"/>
      <c r="J27" s="46"/>
      <c r="K27" s="46"/>
      <c r="L27" s="46"/>
      <c r="M27" s="46"/>
      <c r="N27" s="46"/>
      <c r="O27" s="46"/>
      <c r="P27" s="46"/>
      <c r="Q27" s="46"/>
      <c r="R27" s="46"/>
      <c r="S27" s="46"/>
      <c r="T27" s="46"/>
      <c r="U27" s="46"/>
      <c r="V27" s="46"/>
      <c r="W27" s="46"/>
      <c r="X27" s="46"/>
      <c r="Y27" s="46"/>
      <c r="Z27" s="46"/>
    </row>
    <row r="28" spans="1:26" ht="15" customHeight="1" x14ac:dyDescent="0.25">
      <c r="B28" s="58"/>
      <c r="C28" s="58"/>
      <c r="D28" s="58"/>
      <c r="E28" s="58"/>
      <c r="F28" s="73"/>
    </row>
    <row r="29" spans="1:26" ht="30.75" customHeight="1" x14ac:dyDescent="0.25">
      <c r="A29" s="46"/>
      <c r="B29" s="46"/>
      <c r="C29" s="18" t="str">
        <f>IF('Business Income'!$D$2="Brazilian Portuguese",'H Logbook template'!C29,'H Logbook template'!I29)</f>
        <v>TOTAL KM DRIVEN IN THE YEAR:</v>
      </c>
      <c r="D29" s="46"/>
      <c r="E29" s="72"/>
      <c r="F29" s="43" t="e">
        <f>B11-B8</f>
        <v>#VALUE!</v>
      </c>
      <c r="G29" s="46"/>
      <c r="H29" s="46"/>
      <c r="I29" s="46"/>
      <c r="J29" s="46"/>
      <c r="K29" s="46"/>
      <c r="L29" s="46"/>
      <c r="M29" s="46"/>
      <c r="N29" s="46"/>
      <c r="O29" s="46"/>
      <c r="P29" s="46"/>
      <c r="Q29" s="46"/>
      <c r="R29" s="46"/>
      <c r="S29" s="46"/>
      <c r="T29" s="46"/>
      <c r="U29" s="46"/>
      <c r="V29" s="46"/>
      <c r="W29" s="46"/>
      <c r="X29" s="46"/>
      <c r="Y29" s="46"/>
      <c r="Z29" s="46"/>
    </row>
    <row r="30" spans="1:26" ht="15.75" customHeight="1" x14ac:dyDescent="0.25"/>
    <row r="31" spans="1:26" ht="15.75" customHeight="1" x14ac:dyDescent="0.25"/>
    <row r="32" spans="1:26" ht="15.75" customHeight="1" x14ac:dyDescent="0.25"/>
    <row r="33" s="45" customFormat="1" ht="15.75" customHeight="1" x14ac:dyDescent="0.25"/>
    <row r="34" s="45" customFormat="1" ht="15.75" customHeight="1" x14ac:dyDescent="0.25"/>
    <row r="35" s="45" customFormat="1" ht="15.75" customHeight="1" x14ac:dyDescent="0.25"/>
    <row r="36" s="45" customFormat="1" ht="15.75" customHeight="1" x14ac:dyDescent="0.25"/>
    <row r="37" s="45" customFormat="1" ht="15.75" customHeight="1" x14ac:dyDescent="0.25"/>
    <row r="38" s="45" customFormat="1" ht="15.75" customHeight="1" x14ac:dyDescent="0.25"/>
    <row r="39" s="45" customFormat="1" ht="15.75" customHeight="1" x14ac:dyDescent="0.25"/>
    <row r="40" s="45" customFormat="1" ht="15.75" customHeight="1" x14ac:dyDescent="0.25"/>
    <row r="41" s="45" customFormat="1" ht="15.75" customHeight="1" x14ac:dyDescent="0.25"/>
    <row r="42" s="45" customFormat="1" ht="15.75" customHeight="1" x14ac:dyDescent="0.25"/>
    <row r="43" s="45" customFormat="1" ht="15.75" customHeight="1" x14ac:dyDescent="0.25"/>
    <row r="44" s="45" customFormat="1" ht="15.75" customHeight="1" x14ac:dyDescent="0.25"/>
    <row r="45" s="45" customFormat="1" ht="15.75" customHeight="1" x14ac:dyDescent="0.25"/>
    <row r="46" s="45" customFormat="1" ht="15.75" customHeight="1" x14ac:dyDescent="0.25"/>
    <row r="47" s="45" customFormat="1" ht="15.75" customHeight="1" x14ac:dyDescent="0.25"/>
    <row r="48" s="45" customFormat="1" ht="15.75" customHeight="1" x14ac:dyDescent="0.25"/>
    <row r="49" s="45" customFormat="1" ht="15.75" customHeight="1" x14ac:dyDescent="0.25"/>
    <row r="50" s="45" customFormat="1" ht="15.75" customHeight="1" x14ac:dyDescent="0.25"/>
    <row r="51" s="45" customFormat="1" ht="15.75" customHeight="1" x14ac:dyDescent="0.25"/>
    <row r="52" s="45" customFormat="1" ht="15.75" customHeight="1" x14ac:dyDescent="0.25"/>
    <row r="53" s="45" customFormat="1" ht="15.75" customHeight="1" x14ac:dyDescent="0.25"/>
    <row r="54" s="45" customFormat="1" ht="15.75" customHeight="1" x14ac:dyDescent="0.25"/>
    <row r="55" s="45" customFormat="1" ht="15.75" customHeight="1" x14ac:dyDescent="0.25"/>
    <row r="56" s="45" customFormat="1" ht="15.75" customHeight="1" x14ac:dyDescent="0.25"/>
    <row r="57" s="45" customFormat="1" ht="15.75" customHeight="1" x14ac:dyDescent="0.25"/>
    <row r="58" s="45" customFormat="1" ht="15.75" customHeight="1" x14ac:dyDescent="0.25"/>
    <row r="59" s="45" customFormat="1" ht="15.75" customHeight="1" x14ac:dyDescent="0.25"/>
    <row r="60" s="45" customFormat="1" ht="15.75" customHeight="1" x14ac:dyDescent="0.25"/>
    <row r="61" s="45" customFormat="1" ht="15.75" customHeight="1" x14ac:dyDescent="0.25"/>
    <row r="62" s="45" customFormat="1" ht="15.75" customHeight="1" x14ac:dyDescent="0.25"/>
    <row r="63" s="45" customFormat="1" ht="15.75" customHeight="1" x14ac:dyDescent="0.25"/>
    <row r="64" s="45" customFormat="1" ht="15.75" customHeight="1" x14ac:dyDescent="0.25"/>
    <row r="65" s="45" customFormat="1" ht="15.75" customHeight="1" x14ac:dyDescent="0.25"/>
    <row r="66" s="45" customFormat="1" ht="15.75" customHeight="1" x14ac:dyDescent="0.25"/>
    <row r="67" s="45" customFormat="1" ht="15.75" customHeight="1" x14ac:dyDescent="0.25"/>
    <row r="68" s="45" customFormat="1" ht="15.75" customHeight="1" x14ac:dyDescent="0.25"/>
    <row r="69" s="45" customFormat="1" ht="15.75" customHeight="1" x14ac:dyDescent="0.25"/>
    <row r="70" s="45" customFormat="1" ht="15.75" customHeight="1" x14ac:dyDescent="0.25"/>
    <row r="71" s="45" customFormat="1" ht="15.75" customHeight="1" x14ac:dyDescent="0.25"/>
    <row r="72" s="45" customFormat="1" ht="15.75" customHeight="1" x14ac:dyDescent="0.25"/>
    <row r="73" s="45" customFormat="1" ht="15.75" customHeight="1" x14ac:dyDescent="0.25"/>
    <row r="74" s="45" customFormat="1" ht="15.75" customHeight="1" x14ac:dyDescent="0.25"/>
    <row r="75" s="45" customFormat="1" ht="15.75" customHeight="1" x14ac:dyDescent="0.25"/>
    <row r="76" s="45" customFormat="1" ht="15.75" customHeight="1" x14ac:dyDescent="0.25"/>
    <row r="77" s="45" customFormat="1" ht="15.75" customHeight="1" x14ac:dyDescent="0.25"/>
    <row r="78" s="45" customFormat="1" ht="15.75" customHeight="1" x14ac:dyDescent="0.25"/>
    <row r="79" s="45" customFormat="1" ht="15.75" customHeight="1" x14ac:dyDescent="0.25"/>
    <row r="80" s="45" customFormat="1" ht="15.75" customHeight="1" x14ac:dyDescent="0.25"/>
    <row r="81" s="45" customFormat="1" ht="15.75" customHeight="1" x14ac:dyDescent="0.25"/>
    <row r="82" s="45" customFormat="1" ht="15.75" customHeight="1" x14ac:dyDescent="0.25"/>
    <row r="83" s="45" customFormat="1" ht="15.75" customHeight="1" x14ac:dyDescent="0.25"/>
    <row r="84" s="45" customFormat="1" ht="15.75" customHeight="1" x14ac:dyDescent="0.25"/>
    <row r="85" s="45" customFormat="1" ht="15.75" customHeight="1" x14ac:dyDescent="0.25"/>
    <row r="86" s="45" customFormat="1" ht="15.75" customHeight="1" x14ac:dyDescent="0.25"/>
    <row r="87" s="45" customFormat="1" ht="15.75" customHeight="1" x14ac:dyDescent="0.25"/>
    <row r="88" s="45" customFormat="1" ht="15.75" customHeight="1" x14ac:dyDescent="0.25"/>
    <row r="89" s="45" customFormat="1" ht="15.75" customHeight="1" x14ac:dyDescent="0.25"/>
    <row r="90" s="45" customFormat="1" ht="15.75" customHeight="1" x14ac:dyDescent="0.25"/>
    <row r="91" s="45" customFormat="1" ht="15.75" customHeight="1" x14ac:dyDescent="0.25"/>
    <row r="92" s="45" customFormat="1" ht="15.75" customHeight="1" x14ac:dyDescent="0.25"/>
    <row r="93" s="45" customFormat="1" ht="15.75" customHeight="1" x14ac:dyDescent="0.25"/>
    <row r="94" s="45" customFormat="1" ht="15.75" customHeight="1" x14ac:dyDescent="0.25"/>
    <row r="95" s="45" customFormat="1" ht="15.75" customHeight="1" x14ac:dyDescent="0.25"/>
    <row r="96" s="45" customFormat="1" ht="15.75" customHeight="1" x14ac:dyDescent="0.25"/>
    <row r="97" s="45" customFormat="1" ht="15.75" customHeight="1" x14ac:dyDescent="0.25"/>
    <row r="98" s="45" customFormat="1" ht="15.75" customHeight="1" x14ac:dyDescent="0.25"/>
    <row r="99" s="45" customFormat="1" ht="15.75" customHeight="1" x14ac:dyDescent="0.25"/>
    <row r="100" s="45" customFormat="1" ht="15.75" customHeight="1" x14ac:dyDescent="0.25"/>
    <row r="101" s="45" customFormat="1" ht="15.75" customHeight="1" x14ac:dyDescent="0.25"/>
    <row r="102" s="45" customFormat="1" ht="15.75" customHeight="1" x14ac:dyDescent="0.25"/>
    <row r="103" s="45" customFormat="1" ht="15.75" customHeight="1" x14ac:dyDescent="0.25"/>
    <row r="104" s="45" customFormat="1" ht="15.75" customHeight="1" x14ac:dyDescent="0.25"/>
    <row r="105" s="45" customFormat="1" ht="15.75" customHeight="1" x14ac:dyDescent="0.25"/>
    <row r="106" s="45" customFormat="1" ht="15.75" customHeight="1" x14ac:dyDescent="0.25"/>
    <row r="107" s="45" customFormat="1" ht="15.75" customHeight="1" x14ac:dyDescent="0.25"/>
    <row r="108" s="45" customFormat="1" ht="15.75" customHeight="1" x14ac:dyDescent="0.25"/>
    <row r="109" s="45" customFormat="1" ht="15.75" customHeight="1" x14ac:dyDescent="0.25"/>
    <row r="110" s="45" customFormat="1" ht="15.75" customHeight="1" x14ac:dyDescent="0.25"/>
    <row r="111" s="45" customFormat="1" ht="15.75" customHeight="1" x14ac:dyDescent="0.25"/>
    <row r="112" s="45" customFormat="1" ht="15.75" customHeight="1" x14ac:dyDescent="0.25"/>
    <row r="113" s="45" customFormat="1" ht="15.75" customHeight="1" x14ac:dyDescent="0.25"/>
    <row r="114" s="45" customFormat="1" ht="15.75" customHeight="1" x14ac:dyDescent="0.25"/>
    <row r="115" s="45" customFormat="1" ht="15.75" customHeight="1" x14ac:dyDescent="0.25"/>
    <row r="116" s="45" customFormat="1" ht="15.75" customHeight="1" x14ac:dyDescent="0.25"/>
    <row r="117" s="45" customFormat="1" ht="15.75" customHeight="1" x14ac:dyDescent="0.25"/>
    <row r="118" s="45" customFormat="1" ht="15.75" customHeight="1" x14ac:dyDescent="0.25"/>
    <row r="119" s="45" customFormat="1" ht="15.75" customHeight="1" x14ac:dyDescent="0.25"/>
    <row r="120" s="45" customFormat="1" ht="15.75" customHeight="1" x14ac:dyDescent="0.25"/>
    <row r="121" s="45" customFormat="1" ht="15.75" customHeight="1" x14ac:dyDescent="0.25"/>
    <row r="122" s="45" customFormat="1" ht="15.75" customHeight="1" x14ac:dyDescent="0.25"/>
    <row r="123" s="45" customFormat="1" ht="15.75" customHeight="1" x14ac:dyDescent="0.25"/>
    <row r="124" s="45" customFormat="1" ht="15.75" customHeight="1" x14ac:dyDescent="0.25"/>
    <row r="125" s="45" customFormat="1" ht="15.75" customHeight="1" x14ac:dyDescent="0.25"/>
    <row r="126" s="45" customFormat="1" ht="15.75" customHeight="1" x14ac:dyDescent="0.25"/>
    <row r="127" s="45" customFormat="1" ht="15.75" customHeight="1" x14ac:dyDescent="0.25"/>
    <row r="128" s="45" customFormat="1" ht="15.75" customHeight="1" x14ac:dyDescent="0.25"/>
    <row r="129" s="45" customFormat="1" ht="15.75" customHeight="1" x14ac:dyDescent="0.25"/>
    <row r="130" s="45" customFormat="1" ht="15.75" customHeight="1" x14ac:dyDescent="0.25"/>
    <row r="131" s="45" customFormat="1" ht="15.75" customHeight="1" x14ac:dyDescent="0.25"/>
    <row r="132" s="45" customFormat="1" ht="15.75" customHeight="1" x14ac:dyDescent="0.25"/>
    <row r="133" s="45" customFormat="1" ht="15.75" customHeight="1" x14ac:dyDescent="0.25"/>
    <row r="134" s="45" customFormat="1" ht="15.75" customHeight="1" x14ac:dyDescent="0.25"/>
    <row r="135" s="45" customFormat="1" ht="15.75" customHeight="1" x14ac:dyDescent="0.25"/>
    <row r="136" s="45" customFormat="1" ht="15.75" customHeight="1" x14ac:dyDescent="0.25"/>
    <row r="137" s="45" customFormat="1" ht="15.75" customHeight="1" x14ac:dyDescent="0.25"/>
    <row r="138" s="45" customFormat="1" ht="15.75" customHeight="1" x14ac:dyDescent="0.25"/>
    <row r="139" s="45" customFormat="1" ht="15.75" customHeight="1" x14ac:dyDescent="0.25"/>
    <row r="140" s="45" customFormat="1" ht="15.75" customHeight="1" x14ac:dyDescent="0.25"/>
    <row r="141" s="45" customFormat="1" ht="15.75" customHeight="1" x14ac:dyDescent="0.25"/>
    <row r="142" s="45" customFormat="1" ht="15.75" customHeight="1" x14ac:dyDescent="0.25"/>
    <row r="143" s="45" customFormat="1" ht="15.75" customHeight="1" x14ac:dyDescent="0.25"/>
    <row r="144" s="45" customFormat="1" ht="15.75" customHeight="1" x14ac:dyDescent="0.25"/>
    <row r="145" s="45" customFormat="1" ht="15.75" customHeight="1" x14ac:dyDescent="0.25"/>
    <row r="146" s="45" customFormat="1" ht="15.75" customHeight="1" x14ac:dyDescent="0.25"/>
    <row r="147" s="45" customFormat="1" ht="15.75" customHeight="1" x14ac:dyDescent="0.25"/>
    <row r="148" s="45" customFormat="1" ht="15.75" customHeight="1" x14ac:dyDescent="0.25"/>
    <row r="149" s="45" customFormat="1" ht="15.75" customHeight="1" x14ac:dyDescent="0.25"/>
    <row r="150" s="45" customFormat="1" ht="15.75" customHeight="1" x14ac:dyDescent="0.25"/>
    <row r="151" s="45" customFormat="1" ht="15.75" customHeight="1" x14ac:dyDescent="0.25"/>
    <row r="152" s="45" customFormat="1" ht="15.75" customHeight="1" x14ac:dyDescent="0.25"/>
    <row r="153" s="45" customFormat="1" ht="15.75" customHeight="1" x14ac:dyDescent="0.25"/>
    <row r="154" s="45" customFormat="1" ht="15.75" customHeight="1" x14ac:dyDescent="0.25"/>
    <row r="155" s="45" customFormat="1" ht="15.75" customHeight="1" x14ac:dyDescent="0.25"/>
    <row r="156" s="45" customFormat="1" ht="15.75" customHeight="1" x14ac:dyDescent="0.25"/>
    <row r="157" s="45" customFormat="1" ht="15.75" customHeight="1" x14ac:dyDescent="0.25"/>
    <row r="158" s="45" customFormat="1" ht="15.75" customHeight="1" x14ac:dyDescent="0.25"/>
    <row r="159" s="45" customFormat="1" ht="15.75" customHeight="1" x14ac:dyDescent="0.25"/>
    <row r="160" s="45" customFormat="1" ht="15.75" customHeight="1" x14ac:dyDescent="0.25"/>
    <row r="161" s="45" customFormat="1" ht="15.75" customHeight="1" x14ac:dyDescent="0.25"/>
    <row r="162" s="45" customFormat="1" ht="15.75" customHeight="1" x14ac:dyDescent="0.25"/>
    <row r="163" s="45" customFormat="1" ht="15.75" customHeight="1" x14ac:dyDescent="0.25"/>
    <row r="164" s="45" customFormat="1" ht="15.75" customHeight="1" x14ac:dyDescent="0.25"/>
    <row r="165" s="45" customFormat="1" ht="15.75" customHeight="1" x14ac:dyDescent="0.25"/>
    <row r="166" s="45" customFormat="1" ht="15.75" customHeight="1" x14ac:dyDescent="0.25"/>
    <row r="167" s="45" customFormat="1" ht="15.75" customHeight="1" x14ac:dyDescent="0.25"/>
    <row r="168" s="45" customFormat="1" ht="15.75" customHeight="1" x14ac:dyDescent="0.25"/>
    <row r="169" s="45" customFormat="1" ht="15.75" customHeight="1" x14ac:dyDescent="0.25"/>
    <row r="170" s="45" customFormat="1" ht="15.75" customHeight="1" x14ac:dyDescent="0.25"/>
    <row r="171" s="45" customFormat="1" ht="15.75" customHeight="1" x14ac:dyDescent="0.25"/>
    <row r="172" s="45" customFormat="1" ht="15.75" customHeight="1" x14ac:dyDescent="0.25"/>
    <row r="173" s="45" customFormat="1" ht="15.75" customHeight="1" x14ac:dyDescent="0.25"/>
    <row r="174" s="45" customFormat="1" ht="15.75" customHeight="1" x14ac:dyDescent="0.25"/>
    <row r="175" s="45" customFormat="1" ht="15.75" customHeight="1" x14ac:dyDescent="0.25"/>
    <row r="176" s="45" customFormat="1" ht="15.75" customHeight="1" x14ac:dyDescent="0.25"/>
    <row r="177" s="45" customFormat="1" ht="15.75" customHeight="1" x14ac:dyDescent="0.25"/>
    <row r="178" s="45" customFormat="1" ht="15.75" customHeight="1" x14ac:dyDescent="0.25"/>
    <row r="179" s="45" customFormat="1" ht="15.75" customHeight="1" x14ac:dyDescent="0.25"/>
    <row r="180" s="45" customFormat="1" ht="15.75" customHeight="1" x14ac:dyDescent="0.25"/>
    <row r="181" s="45" customFormat="1" ht="15.75" customHeight="1" x14ac:dyDescent="0.25"/>
    <row r="182" s="45" customFormat="1" ht="15.75" customHeight="1" x14ac:dyDescent="0.25"/>
    <row r="183" s="45" customFormat="1" ht="15.75" customHeight="1" x14ac:dyDescent="0.25"/>
    <row r="184" s="45" customFormat="1" ht="15.75" customHeight="1" x14ac:dyDescent="0.25"/>
    <row r="185" s="45" customFormat="1" ht="15.75" customHeight="1" x14ac:dyDescent="0.25"/>
    <row r="186" s="45" customFormat="1" ht="15.75" customHeight="1" x14ac:dyDescent="0.25"/>
    <row r="187" s="45" customFormat="1" ht="15.75" customHeight="1" x14ac:dyDescent="0.25"/>
    <row r="188" s="45" customFormat="1" ht="15.75" customHeight="1" x14ac:dyDescent="0.25"/>
    <row r="189" s="45" customFormat="1" ht="15.75" customHeight="1" x14ac:dyDescent="0.25"/>
    <row r="190" s="45" customFormat="1" ht="15.75" customHeight="1" x14ac:dyDescent="0.25"/>
    <row r="191" s="45" customFormat="1" ht="15.75" customHeight="1" x14ac:dyDescent="0.25"/>
    <row r="192" s="45" customFormat="1" ht="15.75" customHeight="1" x14ac:dyDescent="0.25"/>
    <row r="193" s="45" customFormat="1" ht="15.75" customHeight="1" x14ac:dyDescent="0.25"/>
    <row r="194" s="45" customFormat="1" ht="15.75" customHeight="1" x14ac:dyDescent="0.25"/>
    <row r="195" s="45" customFormat="1" ht="15.75" customHeight="1" x14ac:dyDescent="0.25"/>
    <row r="196" s="45" customFormat="1" ht="15.75" customHeight="1" x14ac:dyDescent="0.25"/>
    <row r="197" s="45" customFormat="1" ht="15.75" customHeight="1" x14ac:dyDescent="0.25"/>
    <row r="198" s="45" customFormat="1" ht="15.75" customHeight="1" x14ac:dyDescent="0.25"/>
    <row r="199" s="45" customFormat="1" ht="15.75" customHeight="1" x14ac:dyDescent="0.25"/>
    <row r="200" s="45" customFormat="1" ht="15.75" customHeight="1" x14ac:dyDescent="0.25"/>
    <row r="201" s="45" customFormat="1" ht="15.75" customHeight="1" x14ac:dyDescent="0.25"/>
    <row r="202" s="45" customFormat="1" ht="15.75" customHeight="1" x14ac:dyDescent="0.25"/>
    <row r="203" s="45" customFormat="1" ht="15.75" customHeight="1" x14ac:dyDescent="0.25"/>
    <row r="204" s="45" customFormat="1" ht="15.75" customHeight="1" x14ac:dyDescent="0.25"/>
    <row r="205" s="45" customFormat="1" ht="15.75" customHeight="1" x14ac:dyDescent="0.25"/>
    <row r="206" s="45" customFormat="1" ht="15.75" customHeight="1" x14ac:dyDescent="0.25"/>
    <row r="207" s="45" customFormat="1" ht="15.75" customHeight="1" x14ac:dyDescent="0.25"/>
    <row r="208" s="45" customFormat="1" ht="15.75" customHeight="1" x14ac:dyDescent="0.25"/>
    <row r="209" s="45" customFormat="1" ht="15.75" customHeight="1" x14ac:dyDescent="0.25"/>
    <row r="210" s="45" customFormat="1" ht="15.75" customHeight="1" x14ac:dyDescent="0.25"/>
    <row r="211" s="45" customFormat="1" ht="15.75" customHeight="1" x14ac:dyDescent="0.25"/>
    <row r="212" s="45" customFormat="1" ht="15.75" customHeight="1" x14ac:dyDescent="0.25"/>
    <row r="213" s="45" customFormat="1" ht="15.75" customHeight="1" x14ac:dyDescent="0.25"/>
    <row r="214" s="45" customFormat="1" ht="15.75" customHeight="1" x14ac:dyDescent="0.25"/>
    <row r="215" s="45" customFormat="1" ht="15.75" customHeight="1" x14ac:dyDescent="0.25"/>
    <row r="216" s="45" customFormat="1" ht="15.75" customHeight="1" x14ac:dyDescent="0.25"/>
    <row r="217" s="45" customFormat="1" ht="15.75" customHeight="1" x14ac:dyDescent="0.25"/>
    <row r="218" s="45" customFormat="1" ht="15.75" customHeight="1" x14ac:dyDescent="0.25"/>
    <row r="219" s="45" customFormat="1" ht="15.75" customHeight="1" x14ac:dyDescent="0.25"/>
    <row r="220" s="45" customFormat="1" ht="15.75" customHeight="1" x14ac:dyDescent="0.25"/>
    <row r="221" s="45" customFormat="1" ht="15.75" customHeight="1" x14ac:dyDescent="0.25"/>
    <row r="222" s="45" customFormat="1" ht="15.75" customHeight="1" x14ac:dyDescent="0.25"/>
    <row r="223" s="45" customFormat="1" ht="15.75" customHeight="1" x14ac:dyDescent="0.25"/>
    <row r="224" s="45" customFormat="1" ht="15.75" customHeight="1" x14ac:dyDescent="0.25"/>
    <row r="225" s="45" customFormat="1" ht="15.75" customHeight="1" x14ac:dyDescent="0.25"/>
    <row r="226" s="45" customFormat="1" ht="15.75" customHeight="1" x14ac:dyDescent="0.25"/>
    <row r="227" s="45" customFormat="1" ht="15.75" customHeight="1" x14ac:dyDescent="0.25"/>
    <row r="228" s="45" customFormat="1" ht="15.75" customHeight="1" x14ac:dyDescent="0.25"/>
    <row r="229" s="45" customFormat="1" ht="15.75" customHeight="1" x14ac:dyDescent="0.25"/>
    <row r="230" s="45" customFormat="1" ht="15.75" customHeight="1" x14ac:dyDescent="0.25"/>
    <row r="231" s="45" customFormat="1" ht="15.75" customHeight="1" x14ac:dyDescent="0.25"/>
    <row r="232" s="45" customFormat="1" ht="15.75" customHeight="1" x14ac:dyDescent="0.25"/>
    <row r="233" s="45" customFormat="1" ht="15.75" customHeight="1" x14ac:dyDescent="0.25"/>
    <row r="234" s="45" customFormat="1" ht="15.75" customHeight="1" x14ac:dyDescent="0.25"/>
    <row r="235" s="45" customFormat="1" ht="15.75" customHeight="1" x14ac:dyDescent="0.25"/>
    <row r="236" s="45" customFormat="1" ht="15.75" customHeight="1" x14ac:dyDescent="0.25"/>
    <row r="237" s="45" customFormat="1" ht="15.75" customHeight="1" x14ac:dyDescent="0.25"/>
    <row r="238" s="45" customFormat="1" ht="15.75" customHeight="1" x14ac:dyDescent="0.25"/>
    <row r="239" s="45" customFormat="1" ht="15.75" customHeight="1" x14ac:dyDescent="0.25"/>
    <row r="240" s="45" customFormat="1" ht="15.75" customHeight="1" x14ac:dyDescent="0.25"/>
    <row r="241" s="45" customFormat="1" ht="15.75" customHeight="1" x14ac:dyDescent="0.25"/>
    <row r="242" s="45" customFormat="1" ht="15.75" customHeight="1" x14ac:dyDescent="0.25"/>
    <row r="243" s="45" customFormat="1" ht="15.75" customHeight="1" x14ac:dyDescent="0.25"/>
    <row r="244" s="45" customFormat="1" ht="15.75" customHeight="1" x14ac:dyDescent="0.25"/>
    <row r="245" s="45" customFormat="1" ht="15.75" customHeight="1" x14ac:dyDescent="0.25"/>
    <row r="246" s="45" customFormat="1" ht="15.75" customHeight="1" x14ac:dyDescent="0.25"/>
    <row r="247" s="45" customFormat="1" ht="15.75" customHeight="1" x14ac:dyDescent="0.25"/>
    <row r="248" s="45" customFormat="1" ht="15.75" customHeight="1" x14ac:dyDescent="0.25"/>
    <row r="249" s="45" customFormat="1" ht="15.75" customHeight="1" x14ac:dyDescent="0.25"/>
    <row r="250" s="45" customFormat="1" ht="15.75" customHeight="1" x14ac:dyDescent="0.25"/>
    <row r="251" s="45" customFormat="1" ht="15.75" customHeight="1" x14ac:dyDescent="0.25"/>
    <row r="252" s="45" customFormat="1" ht="15.75" customHeight="1" x14ac:dyDescent="0.25"/>
    <row r="253" s="45" customFormat="1" ht="15.75" customHeight="1" x14ac:dyDescent="0.25"/>
    <row r="254" s="45" customFormat="1" ht="15.75" customHeight="1" x14ac:dyDescent="0.25"/>
    <row r="255" s="45" customFormat="1" ht="15.75" customHeight="1" x14ac:dyDescent="0.25"/>
    <row r="256" s="45" customFormat="1" ht="15.75" customHeight="1" x14ac:dyDescent="0.25"/>
    <row r="257" s="45" customFormat="1" ht="15.75" customHeight="1" x14ac:dyDescent="0.25"/>
    <row r="258" s="45" customFormat="1" ht="15.75" customHeight="1" x14ac:dyDescent="0.25"/>
    <row r="259" s="45" customFormat="1" ht="15.75" customHeight="1" x14ac:dyDescent="0.25"/>
    <row r="260" s="45" customFormat="1" ht="15.75" customHeight="1" x14ac:dyDescent="0.25"/>
    <row r="261" s="45" customFormat="1" ht="15.75" customHeight="1" x14ac:dyDescent="0.25"/>
    <row r="262" s="45" customFormat="1" ht="15.75" customHeight="1" x14ac:dyDescent="0.25"/>
    <row r="263" s="45" customFormat="1" ht="15.75" customHeight="1" x14ac:dyDescent="0.25"/>
    <row r="264" s="45" customFormat="1" ht="15.75" customHeight="1" x14ac:dyDescent="0.25"/>
    <row r="265" s="45" customFormat="1" ht="15.75" customHeight="1" x14ac:dyDescent="0.25"/>
    <row r="266" s="45" customFormat="1" ht="15.75" customHeight="1" x14ac:dyDescent="0.25"/>
    <row r="267" s="45" customFormat="1" ht="15.75" customHeight="1" x14ac:dyDescent="0.25"/>
    <row r="268" s="45" customFormat="1" ht="15.75" customHeight="1" x14ac:dyDescent="0.25"/>
    <row r="269" s="45" customFormat="1" ht="15.75" customHeight="1" x14ac:dyDescent="0.25"/>
    <row r="270" s="45" customFormat="1" ht="15.75" customHeight="1" x14ac:dyDescent="0.25"/>
    <row r="271" s="45" customFormat="1" ht="15.75" customHeight="1" x14ac:dyDescent="0.25"/>
    <row r="272" s="45" customFormat="1" ht="15.75" customHeight="1" x14ac:dyDescent="0.25"/>
    <row r="273" s="45" customFormat="1" ht="15.75" customHeight="1" x14ac:dyDescent="0.25"/>
    <row r="274" s="45" customFormat="1" ht="15.75" customHeight="1" x14ac:dyDescent="0.25"/>
    <row r="275" s="45" customFormat="1" ht="15.75" customHeight="1" x14ac:dyDescent="0.25"/>
    <row r="276" s="45" customFormat="1" ht="15.75" customHeight="1" x14ac:dyDescent="0.25"/>
    <row r="277" s="45" customFormat="1" ht="15.75" customHeight="1" x14ac:dyDescent="0.25"/>
    <row r="278" s="45" customFormat="1" ht="15.75" customHeight="1" x14ac:dyDescent="0.25"/>
    <row r="279" s="45" customFormat="1" ht="15.75" customHeight="1" x14ac:dyDescent="0.25"/>
    <row r="280" s="45" customFormat="1" ht="15.75" customHeight="1" x14ac:dyDescent="0.25"/>
    <row r="281" s="45" customFormat="1" ht="15.75" customHeight="1" x14ac:dyDescent="0.25"/>
    <row r="282" s="45" customFormat="1" ht="15.75" customHeight="1" x14ac:dyDescent="0.25"/>
    <row r="283" s="45" customFormat="1" ht="15.75" customHeight="1" x14ac:dyDescent="0.25"/>
    <row r="284" s="45" customFormat="1" ht="15.75" customHeight="1" x14ac:dyDescent="0.25"/>
    <row r="285" s="45" customFormat="1" ht="15.75" customHeight="1" x14ac:dyDescent="0.25"/>
    <row r="286" s="45" customFormat="1" ht="15.75" customHeight="1" x14ac:dyDescent="0.25"/>
    <row r="287" s="45" customFormat="1" ht="15.75" customHeight="1" x14ac:dyDescent="0.25"/>
    <row r="288" s="45" customFormat="1" ht="15.75" customHeight="1" x14ac:dyDescent="0.25"/>
    <row r="289" s="45" customFormat="1" ht="15.75" customHeight="1" x14ac:dyDescent="0.25"/>
    <row r="290" s="45" customFormat="1" ht="15.75" customHeight="1" x14ac:dyDescent="0.25"/>
    <row r="291" s="45" customFormat="1" ht="15.75" customHeight="1" x14ac:dyDescent="0.25"/>
    <row r="292" s="45" customFormat="1" ht="15.75" customHeight="1" x14ac:dyDescent="0.25"/>
    <row r="293" s="45" customFormat="1" ht="15.75" customHeight="1" x14ac:dyDescent="0.25"/>
    <row r="294" s="45" customFormat="1" ht="15.75" customHeight="1" x14ac:dyDescent="0.25"/>
    <row r="295" s="45" customFormat="1" ht="15.75" customHeight="1" x14ac:dyDescent="0.25"/>
    <row r="296" s="45" customFormat="1" ht="15.75" customHeight="1" x14ac:dyDescent="0.25"/>
    <row r="297" s="45" customFormat="1" ht="15.75" customHeight="1" x14ac:dyDescent="0.25"/>
    <row r="298" s="45" customFormat="1" ht="15.75" customHeight="1" x14ac:dyDescent="0.25"/>
    <row r="299" s="45" customFormat="1" ht="15.75" customHeight="1" x14ac:dyDescent="0.25"/>
    <row r="300" s="45" customFormat="1" ht="15.75" customHeight="1" x14ac:dyDescent="0.25"/>
    <row r="301" s="45" customFormat="1" ht="15.75" customHeight="1" x14ac:dyDescent="0.25"/>
    <row r="302" s="45" customFormat="1" ht="15.75" customHeight="1" x14ac:dyDescent="0.25"/>
    <row r="303" s="45" customFormat="1" ht="15.75" customHeight="1" x14ac:dyDescent="0.25"/>
    <row r="304" s="45" customFormat="1" ht="15.75" customHeight="1" x14ac:dyDescent="0.25"/>
    <row r="305" s="45" customFormat="1" ht="15.75" customHeight="1" x14ac:dyDescent="0.25"/>
    <row r="306" s="45" customFormat="1" ht="15.75" customHeight="1" x14ac:dyDescent="0.25"/>
    <row r="307" s="45" customFormat="1" ht="15.75" customHeight="1" x14ac:dyDescent="0.25"/>
    <row r="308" s="45" customFormat="1" ht="15.75" customHeight="1" x14ac:dyDescent="0.25"/>
    <row r="309" s="45" customFormat="1" ht="15.75" customHeight="1" x14ac:dyDescent="0.25"/>
    <row r="310" s="45" customFormat="1" ht="15.75" customHeight="1" x14ac:dyDescent="0.25"/>
    <row r="311" s="45" customFormat="1" ht="15.75" customHeight="1" x14ac:dyDescent="0.25"/>
    <row r="312" s="45" customFormat="1" ht="15.75" customHeight="1" x14ac:dyDescent="0.25"/>
    <row r="313" s="45" customFormat="1" ht="15.75" customHeight="1" x14ac:dyDescent="0.25"/>
    <row r="314" s="45" customFormat="1" ht="15.75" customHeight="1" x14ac:dyDescent="0.25"/>
    <row r="315" s="45" customFormat="1" ht="15.75" customHeight="1" x14ac:dyDescent="0.25"/>
    <row r="316" s="45" customFormat="1" ht="15.75" customHeight="1" x14ac:dyDescent="0.25"/>
    <row r="317" s="45" customFormat="1" ht="15.75" customHeight="1" x14ac:dyDescent="0.25"/>
    <row r="318" s="45" customFormat="1" ht="15.75" customHeight="1" x14ac:dyDescent="0.25"/>
    <row r="319" s="45" customFormat="1" ht="15.75" customHeight="1" x14ac:dyDescent="0.25"/>
    <row r="320" s="45" customFormat="1" ht="15.75" customHeight="1" x14ac:dyDescent="0.25"/>
    <row r="321" s="45" customFormat="1" ht="15.75" customHeight="1" x14ac:dyDescent="0.25"/>
    <row r="322" s="45" customFormat="1" ht="15.75" customHeight="1" x14ac:dyDescent="0.25"/>
    <row r="323" s="45" customFormat="1" ht="15.75" customHeight="1" x14ac:dyDescent="0.25"/>
    <row r="324" s="45" customFormat="1" ht="15.75" customHeight="1" x14ac:dyDescent="0.25"/>
    <row r="325" s="45" customFormat="1" ht="15.75" customHeight="1" x14ac:dyDescent="0.25"/>
    <row r="326" s="45" customFormat="1" ht="15.75" customHeight="1" x14ac:dyDescent="0.25"/>
    <row r="327" s="45" customFormat="1" ht="15.75" customHeight="1" x14ac:dyDescent="0.25"/>
    <row r="328" s="45" customFormat="1" ht="15.75" customHeight="1" x14ac:dyDescent="0.25"/>
    <row r="329" s="45" customFormat="1" ht="15.75" customHeight="1" x14ac:dyDescent="0.25"/>
    <row r="330" s="45" customFormat="1" ht="15.75" customHeight="1" x14ac:dyDescent="0.25"/>
    <row r="331" s="45" customFormat="1" ht="15.75" customHeight="1" x14ac:dyDescent="0.25"/>
    <row r="332" s="45" customFormat="1" ht="15.75" customHeight="1" x14ac:dyDescent="0.25"/>
    <row r="333" s="45" customFormat="1" ht="15.75" customHeight="1" x14ac:dyDescent="0.25"/>
    <row r="334" s="45" customFormat="1" ht="15.75" customHeight="1" x14ac:dyDescent="0.25"/>
    <row r="335" s="45" customFormat="1" ht="15.75" customHeight="1" x14ac:dyDescent="0.25"/>
    <row r="336" s="45" customFormat="1" ht="15.75" customHeight="1" x14ac:dyDescent="0.25"/>
    <row r="337" s="45" customFormat="1" ht="15.75" customHeight="1" x14ac:dyDescent="0.25"/>
    <row r="338" s="45" customFormat="1" ht="15.75" customHeight="1" x14ac:dyDescent="0.25"/>
    <row r="339" s="45" customFormat="1" ht="15.75" customHeight="1" x14ac:dyDescent="0.25"/>
    <row r="340" s="45" customFormat="1" ht="15.75" customHeight="1" x14ac:dyDescent="0.25"/>
    <row r="341" s="45" customFormat="1" ht="15.75" customHeight="1" x14ac:dyDescent="0.25"/>
    <row r="342" s="45" customFormat="1" ht="15.75" customHeight="1" x14ac:dyDescent="0.25"/>
    <row r="343" s="45" customFormat="1" ht="15.75" customHeight="1" x14ac:dyDescent="0.25"/>
    <row r="344" s="45" customFormat="1" ht="15.75" customHeight="1" x14ac:dyDescent="0.25"/>
    <row r="345" s="45" customFormat="1" ht="15.75" customHeight="1" x14ac:dyDescent="0.25"/>
    <row r="346" s="45" customFormat="1" ht="15.75" customHeight="1" x14ac:dyDescent="0.25"/>
    <row r="347" s="45" customFormat="1" ht="15.75" customHeight="1" x14ac:dyDescent="0.25"/>
    <row r="348" s="45" customFormat="1" ht="15.75" customHeight="1" x14ac:dyDescent="0.25"/>
    <row r="349" s="45" customFormat="1" ht="15.75" customHeight="1" x14ac:dyDescent="0.25"/>
    <row r="350" s="45" customFormat="1" ht="15.75" customHeight="1" x14ac:dyDescent="0.25"/>
    <row r="351" s="45" customFormat="1" ht="15.75" customHeight="1" x14ac:dyDescent="0.25"/>
    <row r="352" s="45" customFormat="1" ht="15.75" customHeight="1" x14ac:dyDescent="0.25"/>
    <row r="353" s="45" customFormat="1" ht="15.75" customHeight="1" x14ac:dyDescent="0.25"/>
    <row r="354" s="45" customFormat="1" ht="15.75" customHeight="1" x14ac:dyDescent="0.25"/>
    <row r="355" s="45" customFormat="1" ht="15.75" customHeight="1" x14ac:dyDescent="0.25"/>
    <row r="356" s="45" customFormat="1" ht="15.75" customHeight="1" x14ac:dyDescent="0.25"/>
    <row r="357" s="45" customFormat="1" ht="15.75" customHeight="1" x14ac:dyDescent="0.25"/>
    <row r="358" s="45" customFormat="1" ht="15.75" customHeight="1" x14ac:dyDescent="0.25"/>
    <row r="359" s="45" customFormat="1" ht="15.75" customHeight="1" x14ac:dyDescent="0.25"/>
    <row r="360" s="45" customFormat="1" ht="15.75" customHeight="1" x14ac:dyDescent="0.25"/>
    <row r="361" s="45" customFormat="1" ht="15.75" customHeight="1" x14ac:dyDescent="0.25"/>
    <row r="362" s="45" customFormat="1" ht="15.75" customHeight="1" x14ac:dyDescent="0.25"/>
    <row r="363" s="45" customFormat="1" ht="15.75" customHeight="1" x14ac:dyDescent="0.25"/>
    <row r="364" s="45" customFormat="1" ht="15.75" customHeight="1" x14ac:dyDescent="0.25"/>
    <row r="365" s="45" customFormat="1" ht="15.75" customHeight="1" x14ac:dyDescent="0.25"/>
    <row r="366" s="45" customFormat="1" ht="15.75" customHeight="1" x14ac:dyDescent="0.25"/>
    <row r="367" s="45" customFormat="1" ht="15.75" customHeight="1" x14ac:dyDescent="0.25"/>
    <row r="368" s="45" customFormat="1" ht="15.75" customHeight="1" x14ac:dyDescent="0.25"/>
    <row r="369" s="45" customFormat="1" ht="15.75" customHeight="1" x14ac:dyDescent="0.25"/>
    <row r="370" s="45" customFormat="1" ht="15.75" customHeight="1" x14ac:dyDescent="0.25"/>
    <row r="371" s="45" customFormat="1" ht="15.75" customHeight="1" x14ac:dyDescent="0.25"/>
    <row r="372" s="45" customFormat="1" ht="15.75" customHeight="1" x14ac:dyDescent="0.25"/>
    <row r="373" s="45" customFormat="1" ht="15.75" customHeight="1" x14ac:dyDescent="0.25"/>
    <row r="374" s="45" customFormat="1" ht="15.75" customHeight="1" x14ac:dyDescent="0.25"/>
    <row r="375" s="45" customFormat="1" ht="15.75" customHeight="1" x14ac:dyDescent="0.25"/>
    <row r="376" s="45" customFormat="1" ht="15.75" customHeight="1" x14ac:dyDescent="0.25"/>
    <row r="377" s="45" customFormat="1" ht="15.75" customHeight="1" x14ac:dyDescent="0.25"/>
    <row r="378" s="45" customFormat="1" ht="15.75" customHeight="1" x14ac:dyDescent="0.25"/>
    <row r="379" s="45" customFormat="1" ht="15.75" customHeight="1" x14ac:dyDescent="0.25"/>
    <row r="380" s="45" customFormat="1" ht="15.75" customHeight="1" x14ac:dyDescent="0.25"/>
    <row r="381" s="45" customFormat="1" ht="15.75" customHeight="1" x14ac:dyDescent="0.25"/>
    <row r="382" s="45" customFormat="1" ht="15.75" customHeight="1" x14ac:dyDescent="0.25"/>
    <row r="383" s="45" customFormat="1" ht="15.75" customHeight="1" x14ac:dyDescent="0.25"/>
    <row r="384" s="45" customFormat="1" ht="15.75" customHeight="1" x14ac:dyDescent="0.25"/>
    <row r="385" s="45" customFormat="1" ht="15.75" customHeight="1" x14ac:dyDescent="0.25"/>
    <row r="386" s="45" customFormat="1" ht="15.75" customHeight="1" x14ac:dyDescent="0.25"/>
    <row r="387" s="45" customFormat="1" ht="15.75" customHeight="1" x14ac:dyDescent="0.25"/>
    <row r="388" s="45" customFormat="1" ht="15.75" customHeight="1" x14ac:dyDescent="0.25"/>
    <row r="389" s="45" customFormat="1" ht="15.75" customHeight="1" x14ac:dyDescent="0.25"/>
    <row r="390" s="45" customFormat="1" ht="15.75" customHeight="1" x14ac:dyDescent="0.25"/>
    <row r="391" s="45" customFormat="1" ht="15.75" customHeight="1" x14ac:dyDescent="0.25"/>
    <row r="392" s="45" customFormat="1" ht="15.75" customHeight="1" x14ac:dyDescent="0.25"/>
    <row r="393" s="45" customFormat="1" ht="15.75" customHeight="1" x14ac:dyDescent="0.25"/>
    <row r="394" s="45" customFormat="1" ht="15.75" customHeight="1" x14ac:dyDescent="0.25"/>
    <row r="395" s="45" customFormat="1" ht="15.75" customHeight="1" x14ac:dyDescent="0.25"/>
    <row r="396" s="45" customFormat="1" ht="15.75" customHeight="1" x14ac:dyDescent="0.25"/>
    <row r="397" s="45" customFormat="1" ht="15.75" customHeight="1" x14ac:dyDescent="0.25"/>
    <row r="398" s="45" customFormat="1" ht="15.75" customHeight="1" x14ac:dyDescent="0.25"/>
    <row r="399" s="45" customFormat="1" ht="15.75" customHeight="1" x14ac:dyDescent="0.25"/>
    <row r="400" s="45" customFormat="1" ht="15.75" customHeight="1" x14ac:dyDescent="0.25"/>
    <row r="401" s="45" customFormat="1" ht="15.75" customHeight="1" x14ac:dyDescent="0.25"/>
    <row r="402" s="45" customFormat="1" ht="15.75" customHeight="1" x14ac:dyDescent="0.25"/>
    <row r="403" s="45" customFormat="1" ht="15.75" customHeight="1" x14ac:dyDescent="0.25"/>
    <row r="404" s="45" customFormat="1" ht="15.75" customHeight="1" x14ac:dyDescent="0.25"/>
    <row r="405" s="45" customFormat="1" ht="15.75" customHeight="1" x14ac:dyDescent="0.25"/>
    <row r="406" s="45" customFormat="1" ht="15.75" customHeight="1" x14ac:dyDescent="0.25"/>
    <row r="407" s="45" customFormat="1" ht="15.75" customHeight="1" x14ac:dyDescent="0.25"/>
    <row r="408" s="45" customFormat="1" ht="15.75" customHeight="1" x14ac:dyDescent="0.25"/>
    <row r="409" s="45" customFormat="1" ht="15.75" customHeight="1" x14ac:dyDescent="0.25"/>
    <row r="410" s="45" customFormat="1" ht="15.75" customHeight="1" x14ac:dyDescent="0.25"/>
    <row r="411" s="45" customFormat="1" ht="15.75" customHeight="1" x14ac:dyDescent="0.25"/>
    <row r="412" s="45" customFormat="1" ht="15.75" customHeight="1" x14ac:dyDescent="0.25"/>
    <row r="413" s="45" customFormat="1" ht="15.75" customHeight="1" x14ac:dyDescent="0.25"/>
    <row r="414" s="45" customFormat="1" ht="15.75" customHeight="1" x14ac:dyDescent="0.25"/>
    <row r="415" s="45" customFormat="1" ht="15.75" customHeight="1" x14ac:dyDescent="0.25"/>
    <row r="416" s="45" customFormat="1" ht="15.75" customHeight="1" x14ac:dyDescent="0.25"/>
    <row r="417" s="45" customFormat="1" ht="15.75" customHeight="1" x14ac:dyDescent="0.25"/>
    <row r="418" s="45" customFormat="1" ht="15.75" customHeight="1" x14ac:dyDescent="0.25"/>
    <row r="419" s="45" customFormat="1" ht="15.75" customHeight="1" x14ac:dyDescent="0.25"/>
    <row r="420" s="45" customFormat="1" ht="15.75" customHeight="1" x14ac:dyDescent="0.25"/>
    <row r="421" s="45" customFormat="1" ht="15.75" customHeight="1" x14ac:dyDescent="0.25"/>
    <row r="422" s="45" customFormat="1" ht="15.75" customHeight="1" x14ac:dyDescent="0.25"/>
    <row r="423" s="45" customFormat="1" ht="15.75" customHeight="1" x14ac:dyDescent="0.25"/>
    <row r="424" s="45" customFormat="1" ht="15.75" customHeight="1" x14ac:dyDescent="0.25"/>
    <row r="425" s="45" customFormat="1" ht="15.75" customHeight="1" x14ac:dyDescent="0.25"/>
    <row r="426" s="45" customFormat="1" ht="15.75" customHeight="1" x14ac:dyDescent="0.25"/>
    <row r="427" s="45" customFormat="1" ht="15.75" customHeight="1" x14ac:dyDescent="0.25"/>
    <row r="428" s="45" customFormat="1" ht="15.75" customHeight="1" x14ac:dyDescent="0.25"/>
    <row r="429" s="45" customFormat="1" ht="15.75" customHeight="1" x14ac:dyDescent="0.25"/>
    <row r="430" s="45" customFormat="1" ht="15.75" customHeight="1" x14ac:dyDescent="0.25"/>
    <row r="431" s="45" customFormat="1" ht="15.75" customHeight="1" x14ac:dyDescent="0.25"/>
    <row r="432" s="45" customFormat="1" ht="15.75" customHeight="1" x14ac:dyDescent="0.25"/>
    <row r="433" s="45" customFormat="1" ht="15.75" customHeight="1" x14ac:dyDescent="0.25"/>
    <row r="434" s="45" customFormat="1" ht="15.75" customHeight="1" x14ac:dyDescent="0.25"/>
    <row r="435" s="45" customFormat="1" ht="15.75" customHeight="1" x14ac:dyDescent="0.25"/>
    <row r="436" s="45" customFormat="1" ht="15.75" customHeight="1" x14ac:dyDescent="0.25"/>
    <row r="437" s="45" customFormat="1" ht="15.75" customHeight="1" x14ac:dyDescent="0.25"/>
    <row r="438" s="45" customFormat="1" ht="15.75" customHeight="1" x14ac:dyDescent="0.25"/>
    <row r="439" s="45" customFormat="1" ht="15.75" customHeight="1" x14ac:dyDescent="0.25"/>
    <row r="440" s="45" customFormat="1" ht="15.75" customHeight="1" x14ac:dyDescent="0.25"/>
    <row r="441" s="45" customFormat="1" ht="15.75" customHeight="1" x14ac:dyDescent="0.25"/>
    <row r="442" s="45" customFormat="1" ht="15.75" customHeight="1" x14ac:dyDescent="0.25"/>
    <row r="443" s="45" customFormat="1" ht="15.75" customHeight="1" x14ac:dyDescent="0.25"/>
    <row r="444" s="45" customFormat="1" ht="15.75" customHeight="1" x14ac:dyDescent="0.25"/>
    <row r="445" s="45" customFormat="1" ht="15.75" customHeight="1" x14ac:dyDescent="0.25"/>
    <row r="446" s="45" customFormat="1" ht="15.75" customHeight="1" x14ac:dyDescent="0.25"/>
    <row r="447" s="45" customFormat="1" ht="15.75" customHeight="1" x14ac:dyDescent="0.25"/>
    <row r="448" s="45" customFormat="1" ht="15.75" customHeight="1" x14ac:dyDescent="0.25"/>
    <row r="449" s="45" customFormat="1" ht="15.75" customHeight="1" x14ac:dyDescent="0.25"/>
    <row r="450" s="45" customFormat="1" ht="15.75" customHeight="1" x14ac:dyDescent="0.25"/>
    <row r="451" s="45" customFormat="1" ht="15.75" customHeight="1" x14ac:dyDescent="0.25"/>
    <row r="452" s="45" customFormat="1" ht="15.75" customHeight="1" x14ac:dyDescent="0.25"/>
    <row r="453" s="45" customFormat="1" ht="15.75" customHeight="1" x14ac:dyDescent="0.25"/>
    <row r="454" s="45" customFormat="1" ht="15.75" customHeight="1" x14ac:dyDescent="0.25"/>
    <row r="455" s="45" customFormat="1" ht="15.75" customHeight="1" x14ac:dyDescent="0.25"/>
    <row r="456" s="45" customFormat="1" ht="15.75" customHeight="1" x14ac:dyDescent="0.25"/>
    <row r="457" s="45" customFormat="1" ht="15.75" customHeight="1" x14ac:dyDescent="0.25"/>
    <row r="458" s="45" customFormat="1" ht="15.75" customHeight="1" x14ac:dyDescent="0.25"/>
    <row r="459" s="45" customFormat="1" ht="15.75" customHeight="1" x14ac:dyDescent="0.25"/>
    <row r="460" s="45" customFormat="1" ht="15.75" customHeight="1" x14ac:dyDescent="0.25"/>
    <row r="461" s="45" customFormat="1" ht="15.75" customHeight="1" x14ac:dyDescent="0.25"/>
    <row r="462" s="45" customFormat="1" ht="15.75" customHeight="1" x14ac:dyDescent="0.25"/>
    <row r="463" s="45" customFormat="1" ht="15.75" customHeight="1" x14ac:dyDescent="0.25"/>
    <row r="464" s="45" customFormat="1" ht="15.75" customHeight="1" x14ac:dyDescent="0.25"/>
    <row r="465" s="45" customFormat="1" ht="15.75" customHeight="1" x14ac:dyDescent="0.25"/>
    <row r="466" s="45" customFormat="1" ht="15.75" customHeight="1" x14ac:dyDescent="0.25"/>
    <row r="467" s="45" customFormat="1" ht="15.75" customHeight="1" x14ac:dyDescent="0.25"/>
    <row r="468" s="45" customFormat="1" ht="15.75" customHeight="1" x14ac:dyDescent="0.25"/>
    <row r="469" s="45" customFormat="1" ht="15.75" customHeight="1" x14ac:dyDescent="0.25"/>
    <row r="470" s="45" customFormat="1" ht="15.75" customHeight="1" x14ac:dyDescent="0.25"/>
    <row r="471" s="45" customFormat="1" ht="15.75" customHeight="1" x14ac:dyDescent="0.25"/>
    <row r="472" s="45" customFormat="1" ht="15.75" customHeight="1" x14ac:dyDescent="0.25"/>
    <row r="473" s="45" customFormat="1" ht="15.75" customHeight="1" x14ac:dyDescent="0.25"/>
    <row r="474" s="45" customFormat="1" ht="15.75" customHeight="1" x14ac:dyDescent="0.25"/>
    <row r="475" s="45" customFormat="1" ht="15.75" customHeight="1" x14ac:dyDescent="0.25"/>
    <row r="476" s="45" customFormat="1" ht="15.75" customHeight="1" x14ac:dyDescent="0.25"/>
    <row r="477" s="45" customFormat="1" ht="15.75" customHeight="1" x14ac:dyDescent="0.25"/>
    <row r="478" s="45" customFormat="1" ht="15.75" customHeight="1" x14ac:dyDescent="0.25"/>
    <row r="479" s="45" customFormat="1" ht="15.75" customHeight="1" x14ac:dyDescent="0.25"/>
    <row r="480" s="45" customFormat="1" ht="15.75" customHeight="1" x14ac:dyDescent="0.25"/>
    <row r="481" s="45" customFormat="1" ht="15.75" customHeight="1" x14ac:dyDescent="0.25"/>
    <row r="482" s="45" customFormat="1" ht="15.75" customHeight="1" x14ac:dyDescent="0.25"/>
    <row r="483" s="45" customFormat="1" ht="15.75" customHeight="1" x14ac:dyDescent="0.25"/>
    <row r="484" s="45" customFormat="1" ht="15.75" customHeight="1" x14ac:dyDescent="0.25"/>
    <row r="485" s="45" customFormat="1" ht="15.75" customHeight="1" x14ac:dyDescent="0.25"/>
    <row r="486" s="45" customFormat="1" ht="15.75" customHeight="1" x14ac:dyDescent="0.25"/>
    <row r="487" s="45" customFormat="1" ht="15.75" customHeight="1" x14ac:dyDescent="0.25"/>
    <row r="488" s="45" customFormat="1" ht="15.75" customHeight="1" x14ac:dyDescent="0.25"/>
    <row r="489" s="45" customFormat="1" ht="15.75" customHeight="1" x14ac:dyDescent="0.25"/>
    <row r="490" s="45" customFormat="1" ht="15.75" customHeight="1" x14ac:dyDescent="0.25"/>
    <row r="491" s="45" customFormat="1" ht="15.75" customHeight="1" x14ac:dyDescent="0.25"/>
    <row r="492" s="45" customFormat="1" ht="15.75" customHeight="1" x14ac:dyDescent="0.25"/>
    <row r="493" s="45" customFormat="1" ht="15.75" customHeight="1" x14ac:dyDescent="0.25"/>
    <row r="494" s="45" customFormat="1" ht="15.75" customHeight="1" x14ac:dyDescent="0.25"/>
    <row r="495" s="45" customFormat="1" ht="15.75" customHeight="1" x14ac:dyDescent="0.25"/>
    <row r="496" s="45" customFormat="1" ht="15.75" customHeight="1" x14ac:dyDescent="0.25"/>
    <row r="497" s="45" customFormat="1" ht="15.75" customHeight="1" x14ac:dyDescent="0.25"/>
    <row r="498" s="45" customFormat="1" ht="15.75" customHeight="1" x14ac:dyDescent="0.25"/>
    <row r="499" s="45" customFormat="1" ht="15.75" customHeight="1" x14ac:dyDescent="0.25"/>
    <row r="500" s="45" customFormat="1" ht="15.75" customHeight="1" x14ac:dyDescent="0.25"/>
    <row r="501" s="45" customFormat="1" ht="15.75" customHeight="1" x14ac:dyDescent="0.25"/>
    <row r="502" s="45" customFormat="1" ht="15.75" customHeight="1" x14ac:dyDescent="0.25"/>
    <row r="503" s="45" customFormat="1" ht="15.75" customHeight="1" x14ac:dyDescent="0.25"/>
    <row r="504" s="45" customFormat="1" ht="15.75" customHeight="1" x14ac:dyDescent="0.25"/>
    <row r="505" s="45" customFormat="1" ht="15.75" customHeight="1" x14ac:dyDescent="0.25"/>
    <row r="506" s="45" customFormat="1" ht="15.75" customHeight="1" x14ac:dyDescent="0.25"/>
    <row r="507" s="45" customFormat="1" ht="15.75" customHeight="1" x14ac:dyDescent="0.25"/>
    <row r="508" s="45" customFormat="1" ht="15.75" customHeight="1" x14ac:dyDescent="0.25"/>
    <row r="509" s="45" customFormat="1" ht="15.75" customHeight="1" x14ac:dyDescent="0.25"/>
    <row r="510" s="45" customFormat="1" ht="15.75" customHeight="1" x14ac:dyDescent="0.25"/>
    <row r="511" s="45" customFormat="1" ht="15.75" customHeight="1" x14ac:dyDescent="0.25"/>
    <row r="512" s="45" customFormat="1" ht="15.75" customHeight="1" x14ac:dyDescent="0.25"/>
    <row r="513" s="45" customFormat="1" ht="15.75" customHeight="1" x14ac:dyDescent="0.25"/>
    <row r="514" s="45" customFormat="1" ht="15.75" customHeight="1" x14ac:dyDescent="0.25"/>
    <row r="515" s="45" customFormat="1" ht="15.75" customHeight="1" x14ac:dyDescent="0.25"/>
    <row r="516" s="45" customFormat="1" ht="15.75" customHeight="1" x14ac:dyDescent="0.25"/>
    <row r="517" s="45" customFormat="1" ht="15.75" customHeight="1" x14ac:dyDescent="0.25"/>
    <row r="518" s="45" customFormat="1" ht="15.75" customHeight="1" x14ac:dyDescent="0.25"/>
    <row r="519" s="45" customFormat="1" ht="15.75" customHeight="1" x14ac:dyDescent="0.25"/>
    <row r="520" s="45" customFormat="1" ht="15.75" customHeight="1" x14ac:dyDescent="0.25"/>
    <row r="521" s="45" customFormat="1" ht="15.75" customHeight="1" x14ac:dyDescent="0.25"/>
    <row r="522" s="45" customFormat="1" ht="15.75" customHeight="1" x14ac:dyDescent="0.25"/>
    <row r="523" s="45" customFormat="1" ht="15.75" customHeight="1" x14ac:dyDescent="0.25"/>
    <row r="524" s="45" customFormat="1" ht="15.75" customHeight="1" x14ac:dyDescent="0.25"/>
    <row r="525" s="45" customFormat="1" ht="15.75" customHeight="1" x14ac:dyDescent="0.25"/>
    <row r="526" s="45" customFormat="1" ht="15.75" customHeight="1" x14ac:dyDescent="0.25"/>
    <row r="527" s="45" customFormat="1" ht="15.75" customHeight="1" x14ac:dyDescent="0.25"/>
    <row r="528" s="45" customFormat="1" ht="15.75" customHeight="1" x14ac:dyDescent="0.25"/>
    <row r="529" s="45" customFormat="1" ht="15.75" customHeight="1" x14ac:dyDescent="0.25"/>
    <row r="530" s="45" customFormat="1" ht="15.75" customHeight="1" x14ac:dyDescent="0.25"/>
    <row r="531" s="45" customFormat="1" ht="15.75" customHeight="1" x14ac:dyDescent="0.25"/>
    <row r="532" s="45" customFormat="1" ht="15.75" customHeight="1" x14ac:dyDescent="0.25"/>
    <row r="533" s="45" customFormat="1" ht="15.75" customHeight="1" x14ac:dyDescent="0.25"/>
    <row r="534" s="45" customFormat="1" ht="15.75" customHeight="1" x14ac:dyDescent="0.25"/>
    <row r="535" s="45" customFormat="1" ht="15.75" customHeight="1" x14ac:dyDescent="0.25"/>
    <row r="536" s="45" customFormat="1" ht="15.75" customHeight="1" x14ac:dyDescent="0.25"/>
    <row r="537" s="45" customFormat="1" ht="15.75" customHeight="1" x14ac:dyDescent="0.25"/>
    <row r="538" s="45" customFormat="1" ht="15.75" customHeight="1" x14ac:dyDescent="0.25"/>
    <row r="539" s="45" customFormat="1" ht="15.75" customHeight="1" x14ac:dyDescent="0.25"/>
    <row r="540" s="45" customFormat="1" ht="15.75" customHeight="1" x14ac:dyDescent="0.25"/>
    <row r="541" s="45" customFormat="1" ht="15.75" customHeight="1" x14ac:dyDescent="0.25"/>
    <row r="542" s="45" customFormat="1" ht="15.75" customHeight="1" x14ac:dyDescent="0.25"/>
    <row r="543" s="45" customFormat="1" ht="15.75" customHeight="1" x14ac:dyDescent="0.25"/>
    <row r="544" s="45" customFormat="1" ht="15.75" customHeight="1" x14ac:dyDescent="0.25"/>
    <row r="545" s="45" customFormat="1" ht="15.75" customHeight="1" x14ac:dyDescent="0.25"/>
    <row r="546" s="45" customFormat="1" ht="15.75" customHeight="1" x14ac:dyDescent="0.25"/>
    <row r="547" s="45" customFormat="1" ht="15.75" customHeight="1" x14ac:dyDescent="0.25"/>
    <row r="548" s="45" customFormat="1" ht="15.75" customHeight="1" x14ac:dyDescent="0.25"/>
    <row r="549" s="45" customFormat="1" ht="15.75" customHeight="1" x14ac:dyDescent="0.25"/>
    <row r="550" s="45" customFormat="1" ht="15.75" customHeight="1" x14ac:dyDescent="0.25"/>
    <row r="551" s="45" customFormat="1" ht="15.75" customHeight="1" x14ac:dyDescent="0.25"/>
    <row r="552" s="45" customFormat="1" ht="15.75" customHeight="1" x14ac:dyDescent="0.25"/>
    <row r="553" s="45" customFormat="1" ht="15.75" customHeight="1" x14ac:dyDescent="0.25"/>
    <row r="554" s="45" customFormat="1" ht="15.75" customHeight="1" x14ac:dyDescent="0.25"/>
    <row r="555" s="45" customFormat="1" ht="15.75" customHeight="1" x14ac:dyDescent="0.25"/>
    <row r="556" s="45" customFormat="1" ht="15.75" customHeight="1" x14ac:dyDescent="0.25"/>
    <row r="557" s="45" customFormat="1" ht="15.75" customHeight="1" x14ac:dyDescent="0.25"/>
    <row r="558" s="45" customFormat="1" ht="15.75" customHeight="1" x14ac:dyDescent="0.25"/>
    <row r="559" s="45" customFormat="1" ht="15.75" customHeight="1" x14ac:dyDescent="0.25"/>
    <row r="560" s="45" customFormat="1" ht="15.75" customHeight="1" x14ac:dyDescent="0.25"/>
    <row r="561" s="45" customFormat="1" ht="15.75" customHeight="1" x14ac:dyDescent="0.25"/>
    <row r="562" s="45" customFormat="1" ht="15.75" customHeight="1" x14ac:dyDescent="0.25"/>
    <row r="563" s="45" customFormat="1" ht="15.75" customHeight="1" x14ac:dyDescent="0.25"/>
    <row r="564" s="45" customFormat="1" ht="15.75" customHeight="1" x14ac:dyDescent="0.25"/>
    <row r="565" s="45" customFormat="1" ht="15.75" customHeight="1" x14ac:dyDescent="0.25"/>
    <row r="566" s="45" customFormat="1" ht="15.75" customHeight="1" x14ac:dyDescent="0.25"/>
    <row r="567" s="45" customFormat="1" ht="15.75" customHeight="1" x14ac:dyDescent="0.25"/>
    <row r="568" s="45" customFormat="1" ht="15.75" customHeight="1" x14ac:dyDescent="0.25"/>
    <row r="569" s="45" customFormat="1" ht="15.75" customHeight="1" x14ac:dyDescent="0.25"/>
    <row r="570" s="45" customFormat="1" ht="15.75" customHeight="1" x14ac:dyDescent="0.25"/>
    <row r="571" s="45" customFormat="1" ht="15.75" customHeight="1" x14ac:dyDescent="0.25"/>
    <row r="572" s="45" customFormat="1" ht="15.75" customHeight="1" x14ac:dyDescent="0.25"/>
    <row r="573" s="45" customFormat="1" ht="15.75" customHeight="1" x14ac:dyDescent="0.25"/>
    <row r="574" s="45" customFormat="1" ht="15.75" customHeight="1" x14ac:dyDescent="0.25"/>
    <row r="575" s="45" customFormat="1" ht="15.75" customHeight="1" x14ac:dyDescent="0.25"/>
    <row r="576" s="45" customFormat="1" ht="15.75" customHeight="1" x14ac:dyDescent="0.25"/>
    <row r="577" s="45" customFormat="1" ht="15.75" customHeight="1" x14ac:dyDescent="0.25"/>
    <row r="578" s="45" customFormat="1" ht="15.75" customHeight="1" x14ac:dyDescent="0.25"/>
    <row r="579" s="45" customFormat="1" ht="15.75" customHeight="1" x14ac:dyDescent="0.25"/>
    <row r="580" s="45" customFormat="1" ht="15.75" customHeight="1" x14ac:dyDescent="0.25"/>
    <row r="581" s="45" customFormat="1" ht="15.75" customHeight="1" x14ac:dyDescent="0.25"/>
    <row r="582" s="45" customFormat="1" ht="15.75" customHeight="1" x14ac:dyDescent="0.25"/>
    <row r="583" s="45" customFormat="1" ht="15.75" customHeight="1" x14ac:dyDescent="0.25"/>
    <row r="584" s="45" customFormat="1" ht="15.75" customHeight="1" x14ac:dyDescent="0.25"/>
    <row r="585" s="45" customFormat="1" ht="15.75" customHeight="1" x14ac:dyDescent="0.25"/>
    <row r="586" s="45" customFormat="1" ht="15.75" customHeight="1" x14ac:dyDescent="0.25"/>
    <row r="587" s="45" customFormat="1" ht="15.75" customHeight="1" x14ac:dyDescent="0.25"/>
    <row r="588" s="45" customFormat="1" ht="15.75" customHeight="1" x14ac:dyDescent="0.25"/>
    <row r="589" s="45" customFormat="1" ht="15.75" customHeight="1" x14ac:dyDescent="0.25"/>
    <row r="590" s="45" customFormat="1" ht="15.75" customHeight="1" x14ac:dyDescent="0.25"/>
    <row r="591" s="45" customFormat="1" ht="15.75" customHeight="1" x14ac:dyDescent="0.25"/>
    <row r="592" s="45" customFormat="1" ht="15.75" customHeight="1" x14ac:dyDescent="0.25"/>
    <row r="593" s="45" customFormat="1" ht="15.75" customHeight="1" x14ac:dyDescent="0.25"/>
    <row r="594" s="45" customFormat="1" ht="15.75" customHeight="1" x14ac:dyDescent="0.25"/>
    <row r="595" s="45" customFormat="1" ht="15.75" customHeight="1" x14ac:dyDescent="0.25"/>
    <row r="596" s="45" customFormat="1" ht="15.75" customHeight="1" x14ac:dyDescent="0.25"/>
    <row r="597" s="45" customFormat="1" ht="15.75" customHeight="1" x14ac:dyDescent="0.25"/>
    <row r="598" s="45" customFormat="1" ht="15.75" customHeight="1" x14ac:dyDescent="0.25"/>
    <row r="599" s="45" customFormat="1" ht="15.75" customHeight="1" x14ac:dyDescent="0.25"/>
    <row r="600" s="45" customFormat="1" ht="15.75" customHeight="1" x14ac:dyDescent="0.25"/>
    <row r="601" s="45" customFormat="1" ht="15.75" customHeight="1" x14ac:dyDescent="0.25"/>
    <row r="602" s="45" customFormat="1" ht="15.75" customHeight="1" x14ac:dyDescent="0.25"/>
    <row r="603" s="45" customFormat="1" ht="15.75" customHeight="1" x14ac:dyDescent="0.25"/>
    <row r="604" s="45" customFormat="1" ht="15.75" customHeight="1" x14ac:dyDescent="0.25"/>
    <row r="605" s="45" customFormat="1" ht="15.75" customHeight="1" x14ac:dyDescent="0.25"/>
    <row r="606" s="45" customFormat="1" ht="15.75" customHeight="1" x14ac:dyDescent="0.25"/>
    <row r="607" s="45" customFormat="1" ht="15.75" customHeight="1" x14ac:dyDescent="0.25"/>
    <row r="608" s="45" customFormat="1" ht="15.75" customHeight="1" x14ac:dyDescent="0.25"/>
    <row r="609" s="45" customFormat="1" ht="15.75" customHeight="1" x14ac:dyDescent="0.25"/>
    <row r="610" s="45" customFormat="1" ht="15.75" customHeight="1" x14ac:dyDescent="0.25"/>
    <row r="611" s="45" customFormat="1" ht="15.75" customHeight="1" x14ac:dyDescent="0.25"/>
    <row r="612" s="45" customFormat="1" ht="15.75" customHeight="1" x14ac:dyDescent="0.25"/>
    <row r="613" s="45" customFormat="1" ht="15.75" customHeight="1" x14ac:dyDescent="0.25"/>
    <row r="614" s="45" customFormat="1" ht="15.75" customHeight="1" x14ac:dyDescent="0.25"/>
    <row r="615" s="45" customFormat="1" ht="15.75" customHeight="1" x14ac:dyDescent="0.25"/>
    <row r="616" s="45" customFormat="1" ht="15.75" customHeight="1" x14ac:dyDescent="0.25"/>
    <row r="617" s="45" customFormat="1" ht="15.75" customHeight="1" x14ac:dyDescent="0.25"/>
    <row r="618" s="45" customFormat="1" ht="15.75" customHeight="1" x14ac:dyDescent="0.25"/>
    <row r="619" s="45" customFormat="1" ht="15.75" customHeight="1" x14ac:dyDescent="0.25"/>
    <row r="620" s="45" customFormat="1" ht="15.75" customHeight="1" x14ac:dyDescent="0.25"/>
    <row r="621" s="45" customFormat="1" ht="15.75" customHeight="1" x14ac:dyDescent="0.25"/>
    <row r="622" s="45" customFormat="1" ht="15.75" customHeight="1" x14ac:dyDescent="0.25"/>
    <row r="623" s="45" customFormat="1" ht="15.75" customHeight="1" x14ac:dyDescent="0.25"/>
    <row r="624" s="45" customFormat="1" ht="15.75" customHeight="1" x14ac:dyDescent="0.25"/>
    <row r="625" s="45" customFormat="1" ht="15.75" customHeight="1" x14ac:dyDescent="0.25"/>
    <row r="626" s="45" customFormat="1" ht="15.75" customHeight="1" x14ac:dyDescent="0.25"/>
    <row r="627" s="45" customFormat="1" ht="15.75" customHeight="1" x14ac:dyDescent="0.25"/>
    <row r="628" s="45" customFormat="1" ht="15.75" customHeight="1" x14ac:dyDescent="0.25"/>
    <row r="629" s="45" customFormat="1" ht="15.75" customHeight="1" x14ac:dyDescent="0.25"/>
    <row r="630" s="45" customFormat="1" ht="15.75" customHeight="1" x14ac:dyDescent="0.25"/>
    <row r="631" s="45" customFormat="1" ht="15.75" customHeight="1" x14ac:dyDescent="0.25"/>
    <row r="632" s="45" customFormat="1" ht="15.75" customHeight="1" x14ac:dyDescent="0.25"/>
    <row r="633" s="45" customFormat="1" ht="15.75" customHeight="1" x14ac:dyDescent="0.25"/>
    <row r="634" s="45" customFormat="1" ht="15.75" customHeight="1" x14ac:dyDescent="0.25"/>
    <row r="635" s="45" customFormat="1" ht="15.75" customHeight="1" x14ac:dyDescent="0.25"/>
    <row r="636" s="45" customFormat="1" ht="15.75" customHeight="1" x14ac:dyDescent="0.25"/>
    <row r="637" s="45" customFormat="1" ht="15.75" customHeight="1" x14ac:dyDescent="0.25"/>
    <row r="638" s="45" customFormat="1" ht="15.75" customHeight="1" x14ac:dyDescent="0.25"/>
    <row r="639" s="45" customFormat="1" ht="15.75" customHeight="1" x14ac:dyDescent="0.25"/>
    <row r="640" s="45" customFormat="1" ht="15.75" customHeight="1" x14ac:dyDescent="0.25"/>
    <row r="641" s="45" customFormat="1" ht="15.75" customHeight="1" x14ac:dyDescent="0.25"/>
    <row r="642" s="45" customFormat="1" ht="15.75" customHeight="1" x14ac:dyDescent="0.25"/>
    <row r="643" s="45" customFormat="1" ht="15.75" customHeight="1" x14ac:dyDescent="0.25"/>
    <row r="644" s="45" customFormat="1" ht="15.75" customHeight="1" x14ac:dyDescent="0.25"/>
    <row r="645" s="45" customFormat="1" ht="15.75" customHeight="1" x14ac:dyDescent="0.25"/>
    <row r="646" s="45" customFormat="1" ht="15.75" customHeight="1" x14ac:dyDescent="0.25"/>
    <row r="647" s="45" customFormat="1" ht="15.75" customHeight="1" x14ac:dyDescent="0.25"/>
    <row r="648" s="45" customFormat="1" ht="15.75" customHeight="1" x14ac:dyDescent="0.25"/>
    <row r="649" s="45" customFormat="1" ht="15.75" customHeight="1" x14ac:dyDescent="0.25"/>
    <row r="650" s="45" customFormat="1" ht="15.75" customHeight="1" x14ac:dyDescent="0.25"/>
    <row r="651" s="45" customFormat="1" ht="15.75" customHeight="1" x14ac:dyDescent="0.25"/>
    <row r="652" s="45" customFormat="1" ht="15.75" customHeight="1" x14ac:dyDescent="0.25"/>
    <row r="653" s="45" customFormat="1" ht="15.75" customHeight="1" x14ac:dyDescent="0.25"/>
    <row r="654" s="45" customFormat="1" ht="15.75" customHeight="1" x14ac:dyDescent="0.25"/>
    <row r="655" s="45" customFormat="1" ht="15.75" customHeight="1" x14ac:dyDescent="0.25"/>
    <row r="656" s="45" customFormat="1" ht="15.75" customHeight="1" x14ac:dyDescent="0.25"/>
    <row r="657" s="45" customFormat="1" ht="15.75" customHeight="1" x14ac:dyDescent="0.25"/>
    <row r="658" s="45" customFormat="1" ht="15.75" customHeight="1" x14ac:dyDescent="0.25"/>
    <row r="659" s="45" customFormat="1" ht="15.75" customHeight="1" x14ac:dyDescent="0.25"/>
    <row r="660" s="45" customFormat="1" ht="15.75" customHeight="1" x14ac:dyDescent="0.25"/>
    <row r="661" s="45" customFormat="1" ht="15.75" customHeight="1" x14ac:dyDescent="0.25"/>
    <row r="662" s="45" customFormat="1" ht="15.75" customHeight="1" x14ac:dyDescent="0.25"/>
    <row r="663" s="45" customFormat="1" ht="15.75" customHeight="1" x14ac:dyDescent="0.25"/>
    <row r="664" s="45" customFormat="1" ht="15.75" customHeight="1" x14ac:dyDescent="0.25"/>
    <row r="665" s="45" customFormat="1" ht="15.75" customHeight="1" x14ac:dyDescent="0.25"/>
    <row r="666" s="45" customFormat="1" ht="15.75" customHeight="1" x14ac:dyDescent="0.25"/>
    <row r="667" s="45" customFormat="1" ht="15.75" customHeight="1" x14ac:dyDescent="0.25"/>
    <row r="668" s="45" customFormat="1" ht="15.75" customHeight="1" x14ac:dyDescent="0.25"/>
    <row r="669" s="45" customFormat="1" ht="15.75" customHeight="1" x14ac:dyDescent="0.25"/>
    <row r="670" s="45" customFormat="1" ht="15.75" customHeight="1" x14ac:dyDescent="0.25"/>
    <row r="671" s="45" customFormat="1" ht="15.75" customHeight="1" x14ac:dyDescent="0.25"/>
    <row r="672" s="45" customFormat="1" ht="15.75" customHeight="1" x14ac:dyDescent="0.25"/>
    <row r="673" s="45" customFormat="1" ht="15.75" customHeight="1" x14ac:dyDescent="0.25"/>
    <row r="674" s="45" customFormat="1" ht="15.75" customHeight="1" x14ac:dyDescent="0.25"/>
    <row r="675" s="45" customFormat="1" ht="15.75" customHeight="1" x14ac:dyDescent="0.25"/>
    <row r="676" s="45" customFormat="1" ht="15.75" customHeight="1" x14ac:dyDescent="0.25"/>
    <row r="677" s="45" customFormat="1" ht="15.75" customHeight="1" x14ac:dyDescent="0.25"/>
    <row r="678" s="45" customFormat="1" ht="15.75" customHeight="1" x14ac:dyDescent="0.25"/>
    <row r="679" s="45" customFormat="1" ht="15.75" customHeight="1" x14ac:dyDescent="0.25"/>
    <row r="680" s="45" customFormat="1" ht="15.75" customHeight="1" x14ac:dyDescent="0.25"/>
    <row r="681" s="45" customFormat="1" ht="15.75" customHeight="1" x14ac:dyDescent="0.25"/>
    <row r="682" s="45" customFormat="1" ht="15.75" customHeight="1" x14ac:dyDescent="0.25"/>
    <row r="683" s="45" customFormat="1" ht="15.75" customHeight="1" x14ac:dyDescent="0.25"/>
    <row r="684" s="45" customFormat="1" ht="15.75" customHeight="1" x14ac:dyDescent="0.25"/>
    <row r="685" s="45" customFormat="1" ht="15.75" customHeight="1" x14ac:dyDescent="0.25"/>
    <row r="686" s="45" customFormat="1" ht="15.75" customHeight="1" x14ac:dyDescent="0.25"/>
    <row r="687" s="45" customFormat="1" ht="15.75" customHeight="1" x14ac:dyDescent="0.25"/>
    <row r="688" s="45" customFormat="1" ht="15.75" customHeight="1" x14ac:dyDescent="0.25"/>
    <row r="689" s="45" customFormat="1" ht="15.75" customHeight="1" x14ac:dyDescent="0.25"/>
    <row r="690" s="45" customFormat="1" ht="15.75" customHeight="1" x14ac:dyDescent="0.25"/>
    <row r="691" s="45" customFormat="1" ht="15.75" customHeight="1" x14ac:dyDescent="0.25"/>
    <row r="692" s="45" customFormat="1" ht="15.75" customHeight="1" x14ac:dyDescent="0.25"/>
    <row r="693" s="45" customFormat="1" ht="15.75" customHeight="1" x14ac:dyDescent="0.25"/>
    <row r="694" s="45" customFormat="1" ht="15.75" customHeight="1" x14ac:dyDescent="0.25"/>
    <row r="695" s="45" customFormat="1" ht="15.75" customHeight="1" x14ac:dyDescent="0.25"/>
    <row r="696" s="45" customFormat="1" ht="15.75" customHeight="1" x14ac:dyDescent="0.25"/>
    <row r="697" s="45" customFormat="1" ht="15.75" customHeight="1" x14ac:dyDescent="0.25"/>
    <row r="698" s="45" customFormat="1" ht="15.75" customHeight="1" x14ac:dyDescent="0.25"/>
    <row r="699" s="45" customFormat="1" ht="15.75" customHeight="1" x14ac:dyDescent="0.25"/>
    <row r="700" s="45" customFormat="1" ht="15.75" customHeight="1" x14ac:dyDescent="0.25"/>
    <row r="701" s="45" customFormat="1" ht="15.75" customHeight="1" x14ac:dyDescent="0.25"/>
    <row r="702" s="45" customFormat="1" ht="15.75" customHeight="1" x14ac:dyDescent="0.25"/>
    <row r="703" s="45" customFormat="1" ht="15.75" customHeight="1" x14ac:dyDescent="0.25"/>
    <row r="704" s="45" customFormat="1" ht="15.75" customHeight="1" x14ac:dyDescent="0.25"/>
    <row r="705" s="45" customFormat="1" ht="15.75" customHeight="1" x14ac:dyDescent="0.25"/>
    <row r="706" s="45" customFormat="1" ht="15.75" customHeight="1" x14ac:dyDescent="0.25"/>
    <row r="707" s="45" customFormat="1" ht="15.75" customHeight="1" x14ac:dyDescent="0.25"/>
    <row r="708" s="45" customFormat="1" ht="15.75" customHeight="1" x14ac:dyDescent="0.25"/>
    <row r="709" s="45" customFormat="1" ht="15.75" customHeight="1" x14ac:dyDescent="0.25"/>
    <row r="710" s="45" customFormat="1" ht="15.75" customHeight="1" x14ac:dyDescent="0.25"/>
    <row r="711" s="45" customFormat="1" ht="15.75" customHeight="1" x14ac:dyDescent="0.25"/>
    <row r="712" s="45" customFormat="1" ht="15.75" customHeight="1" x14ac:dyDescent="0.25"/>
    <row r="713" s="45" customFormat="1" ht="15.75" customHeight="1" x14ac:dyDescent="0.25"/>
    <row r="714" s="45" customFormat="1" ht="15.75" customHeight="1" x14ac:dyDescent="0.25"/>
    <row r="715" s="45" customFormat="1" ht="15.75" customHeight="1" x14ac:dyDescent="0.25"/>
    <row r="716" s="45" customFormat="1" ht="15.75" customHeight="1" x14ac:dyDescent="0.25"/>
    <row r="717" s="45" customFormat="1" ht="15.75" customHeight="1" x14ac:dyDescent="0.25"/>
    <row r="718" s="45" customFormat="1" ht="15.75" customHeight="1" x14ac:dyDescent="0.25"/>
    <row r="719" s="45" customFormat="1" ht="15.75" customHeight="1" x14ac:dyDescent="0.25"/>
    <row r="720" s="45" customFormat="1" ht="15.75" customHeight="1" x14ac:dyDescent="0.25"/>
    <row r="721" s="45" customFormat="1" ht="15.75" customHeight="1" x14ac:dyDescent="0.25"/>
    <row r="722" s="45" customFormat="1" ht="15.75" customHeight="1" x14ac:dyDescent="0.25"/>
    <row r="723" s="45" customFormat="1" ht="15.75" customHeight="1" x14ac:dyDescent="0.25"/>
    <row r="724" s="45" customFormat="1" ht="15.75" customHeight="1" x14ac:dyDescent="0.25"/>
    <row r="725" s="45" customFormat="1" ht="15.75" customHeight="1" x14ac:dyDescent="0.25"/>
    <row r="726" s="45" customFormat="1" ht="15.75" customHeight="1" x14ac:dyDescent="0.25"/>
    <row r="727" s="45" customFormat="1" ht="15.75" customHeight="1" x14ac:dyDescent="0.25"/>
    <row r="728" s="45" customFormat="1" ht="15.75" customHeight="1" x14ac:dyDescent="0.25"/>
    <row r="729" s="45" customFormat="1" ht="15.75" customHeight="1" x14ac:dyDescent="0.25"/>
    <row r="730" s="45" customFormat="1" ht="15.75" customHeight="1" x14ac:dyDescent="0.25"/>
    <row r="731" s="45" customFormat="1" ht="15.75" customHeight="1" x14ac:dyDescent="0.25"/>
    <row r="732" s="45" customFormat="1" ht="15.75" customHeight="1" x14ac:dyDescent="0.25"/>
    <row r="733" s="45" customFormat="1" ht="15.75" customHeight="1" x14ac:dyDescent="0.25"/>
    <row r="734" s="45" customFormat="1" ht="15.75" customHeight="1" x14ac:dyDescent="0.25"/>
    <row r="735" s="45" customFormat="1" ht="15.75" customHeight="1" x14ac:dyDescent="0.25"/>
    <row r="736" s="45" customFormat="1" ht="15.75" customHeight="1" x14ac:dyDescent="0.25"/>
    <row r="737" s="45" customFormat="1" ht="15.75" customHeight="1" x14ac:dyDescent="0.25"/>
    <row r="738" s="45" customFormat="1" ht="15.75" customHeight="1" x14ac:dyDescent="0.25"/>
    <row r="739" s="45" customFormat="1" ht="15.75" customHeight="1" x14ac:dyDescent="0.25"/>
    <row r="740" s="45" customFormat="1" ht="15.75" customHeight="1" x14ac:dyDescent="0.25"/>
    <row r="741" s="45" customFormat="1" ht="15.75" customHeight="1" x14ac:dyDescent="0.25"/>
    <row r="742" s="45" customFormat="1" ht="15.75" customHeight="1" x14ac:dyDescent="0.25"/>
    <row r="743" s="45" customFormat="1" ht="15.75" customHeight="1" x14ac:dyDescent="0.25"/>
    <row r="744" s="45" customFormat="1" ht="15.75" customHeight="1" x14ac:dyDescent="0.25"/>
    <row r="745" s="45" customFormat="1" ht="15.75" customHeight="1" x14ac:dyDescent="0.25"/>
    <row r="746" s="45" customFormat="1" ht="15.75" customHeight="1" x14ac:dyDescent="0.25"/>
    <row r="747" s="45" customFormat="1" ht="15.75" customHeight="1" x14ac:dyDescent="0.25"/>
    <row r="748" s="45" customFormat="1" ht="15.75" customHeight="1" x14ac:dyDescent="0.25"/>
    <row r="749" s="45" customFormat="1" ht="15.75" customHeight="1" x14ac:dyDescent="0.25"/>
    <row r="750" s="45" customFormat="1" ht="15.75" customHeight="1" x14ac:dyDescent="0.25"/>
    <row r="751" s="45" customFormat="1" ht="15.75" customHeight="1" x14ac:dyDescent="0.25"/>
    <row r="752" s="45" customFormat="1" ht="15.75" customHeight="1" x14ac:dyDescent="0.25"/>
    <row r="753" s="45" customFormat="1" ht="15.75" customHeight="1" x14ac:dyDescent="0.25"/>
    <row r="754" s="45" customFormat="1" ht="15.75" customHeight="1" x14ac:dyDescent="0.25"/>
    <row r="755" s="45" customFormat="1" ht="15.75" customHeight="1" x14ac:dyDescent="0.25"/>
    <row r="756" s="45" customFormat="1" ht="15.75" customHeight="1" x14ac:dyDescent="0.25"/>
    <row r="757" s="45" customFormat="1" ht="15.75" customHeight="1" x14ac:dyDescent="0.25"/>
    <row r="758" s="45" customFormat="1" ht="15.75" customHeight="1" x14ac:dyDescent="0.25"/>
    <row r="759" s="45" customFormat="1" ht="15.75" customHeight="1" x14ac:dyDescent="0.25"/>
    <row r="760" s="45" customFormat="1" ht="15.75" customHeight="1" x14ac:dyDescent="0.25"/>
    <row r="761" s="45" customFormat="1" ht="15.75" customHeight="1" x14ac:dyDescent="0.25"/>
    <row r="762" s="45" customFormat="1" ht="15.75" customHeight="1" x14ac:dyDescent="0.25"/>
    <row r="763" s="45" customFormat="1" ht="15.75" customHeight="1" x14ac:dyDescent="0.25"/>
    <row r="764" s="45" customFormat="1" ht="15.75" customHeight="1" x14ac:dyDescent="0.25"/>
    <row r="765" s="45" customFormat="1" ht="15.75" customHeight="1" x14ac:dyDescent="0.25"/>
    <row r="766" s="45" customFormat="1" ht="15.75" customHeight="1" x14ac:dyDescent="0.25"/>
    <row r="767" s="45" customFormat="1" ht="15.75" customHeight="1" x14ac:dyDescent="0.25"/>
    <row r="768" s="45" customFormat="1" ht="15.75" customHeight="1" x14ac:dyDescent="0.25"/>
    <row r="769" s="45" customFormat="1" ht="15.75" customHeight="1" x14ac:dyDescent="0.25"/>
    <row r="770" s="45" customFormat="1" ht="15.75" customHeight="1" x14ac:dyDescent="0.25"/>
    <row r="771" s="45" customFormat="1" ht="15.75" customHeight="1" x14ac:dyDescent="0.25"/>
    <row r="772" s="45" customFormat="1" ht="15.75" customHeight="1" x14ac:dyDescent="0.25"/>
    <row r="773" s="45" customFormat="1" ht="15.75" customHeight="1" x14ac:dyDescent="0.25"/>
    <row r="774" s="45" customFormat="1" ht="15.75" customHeight="1" x14ac:dyDescent="0.25"/>
    <row r="775" s="45" customFormat="1" ht="15.75" customHeight="1" x14ac:dyDescent="0.25"/>
    <row r="776" s="45" customFormat="1" ht="15.75" customHeight="1" x14ac:dyDescent="0.25"/>
    <row r="777" s="45" customFormat="1" ht="15.75" customHeight="1" x14ac:dyDescent="0.25"/>
    <row r="778" s="45" customFormat="1" ht="15.75" customHeight="1" x14ac:dyDescent="0.25"/>
    <row r="779" s="45" customFormat="1" ht="15.75" customHeight="1" x14ac:dyDescent="0.25"/>
    <row r="780" s="45" customFormat="1" ht="15.75" customHeight="1" x14ac:dyDescent="0.25"/>
    <row r="781" s="45" customFormat="1" ht="15.75" customHeight="1" x14ac:dyDescent="0.25"/>
    <row r="782" s="45" customFormat="1" ht="15.75" customHeight="1" x14ac:dyDescent="0.25"/>
    <row r="783" s="45" customFormat="1" ht="15.75" customHeight="1" x14ac:dyDescent="0.25"/>
    <row r="784" s="45" customFormat="1" ht="15.75" customHeight="1" x14ac:dyDescent="0.25"/>
    <row r="785" s="45" customFormat="1" ht="15.75" customHeight="1" x14ac:dyDescent="0.25"/>
    <row r="786" s="45" customFormat="1" ht="15.75" customHeight="1" x14ac:dyDescent="0.25"/>
    <row r="787" s="45" customFormat="1" ht="15.75" customHeight="1" x14ac:dyDescent="0.25"/>
    <row r="788" s="45" customFormat="1" ht="15.75" customHeight="1" x14ac:dyDescent="0.25"/>
    <row r="789" s="45" customFormat="1" ht="15.75" customHeight="1" x14ac:dyDescent="0.25"/>
    <row r="790" s="45" customFormat="1" ht="15.75" customHeight="1" x14ac:dyDescent="0.25"/>
    <row r="791" s="45" customFormat="1" ht="15.75" customHeight="1" x14ac:dyDescent="0.25"/>
    <row r="792" s="45" customFormat="1" ht="15.75" customHeight="1" x14ac:dyDescent="0.25"/>
    <row r="793" s="45" customFormat="1" ht="15.75" customHeight="1" x14ac:dyDescent="0.25"/>
    <row r="794" s="45" customFormat="1" ht="15.75" customHeight="1" x14ac:dyDescent="0.25"/>
    <row r="795" s="45" customFormat="1" ht="15.75" customHeight="1" x14ac:dyDescent="0.25"/>
    <row r="796" s="45" customFormat="1" ht="15.75" customHeight="1" x14ac:dyDescent="0.25"/>
    <row r="797" s="45" customFormat="1" ht="15.75" customHeight="1" x14ac:dyDescent="0.25"/>
    <row r="798" s="45" customFormat="1" ht="15.75" customHeight="1" x14ac:dyDescent="0.25"/>
    <row r="799" s="45" customFormat="1" ht="15.75" customHeight="1" x14ac:dyDescent="0.25"/>
    <row r="800" s="45" customFormat="1" ht="15.75" customHeight="1" x14ac:dyDescent="0.25"/>
    <row r="801" s="45" customFormat="1" ht="15.75" customHeight="1" x14ac:dyDescent="0.25"/>
    <row r="802" s="45" customFormat="1" ht="15.75" customHeight="1" x14ac:dyDescent="0.25"/>
    <row r="803" s="45" customFormat="1" ht="15.75" customHeight="1" x14ac:dyDescent="0.25"/>
    <row r="804" s="45" customFormat="1" ht="15.75" customHeight="1" x14ac:dyDescent="0.25"/>
    <row r="805" s="45" customFormat="1" ht="15.75" customHeight="1" x14ac:dyDescent="0.25"/>
    <row r="806" s="45" customFormat="1" ht="15.75" customHeight="1" x14ac:dyDescent="0.25"/>
    <row r="807" s="45" customFormat="1" ht="15.75" customHeight="1" x14ac:dyDescent="0.25"/>
    <row r="808" s="45" customFormat="1" ht="15.75" customHeight="1" x14ac:dyDescent="0.25"/>
    <row r="809" s="45" customFormat="1" ht="15.75" customHeight="1" x14ac:dyDescent="0.25"/>
    <row r="810" s="45" customFormat="1" ht="15.75" customHeight="1" x14ac:dyDescent="0.25"/>
    <row r="811" s="45" customFormat="1" ht="15.75" customHeight="1" x14ac:dyDescent="0.25"/>
    <row r="812" s="45" customFormat="1" ht="15.75" customHeight="1" x14ac:dyDescent="0.25"/>
    <row r="813" s="45" customFormat="1" ht="15.75" customHeight="1" x14ac:dyDescent="0.25"/>
    <row r="814" s="45" customFormat="1" ht="15.75" customHeight="1" x14ac:dyDescent="0.25"/>
    <row r="815" s="45" customFormat="1" ht="15.75" customHeight="1" x14ac:dyDescent="0.25"/>
    <row r="816" s="45" customFormat="1" ht="15.75" customHeight="1" x14ac:dyDescent="0.25"/>
    <row r="817" s="45" customFormat="1" ht="15.75" customHeight="1" x14ac:dyDescent="0.25"/>
    <row r="818" s="45" customFormat="1" ht="15.75" customHeight="1" x14ac:dyDescent="0.25"/>
    <row r="819" s="45" customFormat="1" ht="15.75" customHeight="1" x14ac:dyDescent="0.25"/>
    <row r="820" s="45" customFormat="1" ht="15.75" customHeight="1" x14ac:dyDescent="0.25"/>
    <row r="821" s="45" customFormat="1" ht="15.75" customHeight="1" x14ac:dyDescent="0.25"/>
    <row r="822" s="45" customFormat="1" ht="15.75" customHeight="1" x14ac:dyDescent="0.25"/>
    <row r="823" s="45" customFormat="1" ht="15.75" customHeight="1" x14ac:dyDescent="0.25"/>
    <row r="824" s="45" customFormat="1" ht="15.75" customHeight="1" x14ac:dyDescent="0.25"/>
    <row r="825" s="45" customFormat="1" ht="15.75" customHeight="1" x14ac:dyDescent="0.25"/>
    <row r="826" s="45" customFormat="1" ht="15.75" customHeight="1" x14ac:dyDescent="0.25"/>
    <row r="827" s="45" customFormat="1" ht="15.75" customHeight="1" x14ac:dyDescent="0.25"/>
    <row r="828" s="45" customFormat="1" ht="15.75" customHeight="1" x14ac:dyDescent="0.25"/>
    <row r="829" s="45" customFormat="1" ht="15.75" customHeight="1" x14ac:dyDescent="0.25"/>
    <row r="830" s="45" customFormat="1" ht="15.75" customHeight="1" x14ac:dyDescent="0.25"/>
    <row r="831" s="45" customFormat="1" ht="15.75" customHeight="1" x14ac:dyDescent="0.25"/>
    <row r="832" s="45" customFormat="1" ht="15.75" customHeight="1" x14ac:dyDescent="0.25"/>
    <row r="833" s="45" customFormat="1" ht="15.75" customHeight="1" x14ac:dyDescent="0.25"/>
    <row r="834" s="45" customFormat="1" ht="15.75" customHeight="1" x14ac:dyDescent="0.25"/>
    <row r="835" s="45" customFormat="1" ht="15.75" customHeight="1" x14ac:dyDescent="0.25"/>
    <row r="836" s="45" customFormat="1" ht="15.75" customHeight="1" x14ac:dyDescent="0.25"/>
    <row r="837" s="45" customFormat="1" ht="15.75" customHeight="1" x14ac:dyDescent="0.25"/>
    <row r="838" s="45" customFormat="1" ht="15.75" customHeight="1" x14ac:dyDescent="0.25"/>
    <row r="839" s="45" customFormat="1" ht="15.75" customHeight="1" x14ac:dyDescent="0.25"/>
    <row r="840" s="45" customFormat="1" ht="15.75" customHeight="1" x14ac:dyDescent="0.25"/>
    <row r="841" s="45" customFormat="1" ht="15.75" customHeight="1" x14ac:dyDescent="0.25"/>
    <row r="842" s="45" customFormat="1" ht="15.75" customHeight="1" x14ac:dyDescent="0.25"/>
    <row r="843" s="45" customFormat="1" ht="15.75" customHeight="1" x14ac:dyDescent="0.25"/>
    <row r="844" s="45" customFormat="1" ht="15.75" customHeight="1" x14ac:dyDescent="0.25"/>
    <row r="845" s="45" customFormat="1" ht="15.75" customHeight="1" x14ac:dyDescent="0.25"/>
    <row r="846" s="45" customFormat="1" ht="15.75" customHeight="1" x14ac:dyDescent="0.25"/>
    <row r="847" s="45" customFormat="1" ht="15.75" customHeight="1" x14ac:dyDescent="0.25"/>
    <row r="848" s="45" customFormat="1" ht="15.75" customHeight="1" x14ac:dyDescent="0.25"/>
    <row r="849" s="45" customFormat="1" ht="15.75" customHeight="1" x14ac:dyDescent="0.25"/>
    <row r="850" s="45" customFormat="1" ht="15.75" customHeight="1" x14ac:dyDescent="0.25"/>
    <row r="851" s="45" customFormat="1" ht="15.75" customHeight="1" x14ac:dyDescent="0.25"/>
    <row r="852" s="45" customFormat="1" ht="15.75" customHeight="1" x14ac:dyDescent="0.25"/>
    <row r="853" s="45" customFormat="1" ht="15.75" customHeight="1" x14ac:dyDescent="0.25"/>
    <row r="854" s="45" customFormat="1" ht="15.75" customHeight="1" x14ac:dyDescent="0.25"/>
    <row r="855" s="45" customFormat="1" ht="15.75" customHeight="1" x14ac:dyDescent="0.25"/>
    <row r="856" s="45" customFormat="1" ht="15.75" customHeight="1" x14ac:dyDescent="0.25"/>
    <row r="857" s="45" customFormat="1" ht="15.75" customHeight="1" x14ac:dyDescent="0.25"/>
    <row r="858" s="45" customFormat="1" ht="15.75" customHeight="1" x14ac:dyDescent="0.25"/>
    <row r="859" s="45" customFormat="1" ht="15.75" customHeight="1" x14ac:dyDescent="0.25"/>
    <row r="860" s="45" customFormat="1" ht="15.75" customHeight="1" x14ac:dyDescent="0.25"/>
    <row r="861" s="45" customFormat="1" ht="15.75" customHeight="1" x14ac:dyDescent="0.25"/>
    <row r="862" s="45" customFormat="1" ht="15.75" customHeight="1" x14ac:dyDescent="0.25"/>
    <row r="863" s="45" customFormat="1" ht="15.75" customHeight="1" x14ac:dyDescent="0.25"/>
    <row r="864" s="45" customFormat="1" ht="15.75" customHeight="1" x14ac:dyDescent="0.25"/>
    <row r="865" s="45" customFormat="1" ht="15.75" customHeight="1" x14ac:dyDescent="0.25"/>
    <row r="866" s="45" customFormat="1" ht="15.75" customHeight="1" x14ac:dyDescent="0.25"/>
    <row r="867" s="45" customFormat="1" ht="15.75" customHeight="1" x14ac:dyDescent="0.25"/>
    <row r="868" s="45" customFormat="1" ht="15.75" customHeight="1" x14ac:dyDescent="0.25"/>
    <row r="869" s="45" customFormat="1" ht="15.75" customHeight="1" x14ac:dyDescent="0.25"/>
    <row r="870" s="45" customFormat="1" ht="15.75" customHeight="1" x14ac:dyDescent="0.25"/>
    <row r="871" s="45" customFormat="1" ht="15.75" customHeight="1" x14ac:dyDescent="0.25"/>
    <row r="872" s="45" customFormat="1" ht="15.75" customHeight="1" x14ac:dyDescent="0.25"/>
    <row r="873" s="45" customFormat="1" ht="15.75" customHeight="1" x14ac:dyDescent="0.25"/>
    <row r="874" s="45" customFormat="1" ht="15.75" customHeight="1" x14ac:dyDescent="0.25"/>
    <row r="875" s="45" customFormat="1" ht="15.75" customHeight="1" x14ac:dyDescent="0.25"/>
    <row r="876" s="45" customFormat="1" ht="15.75" customHeight="1" x14ac:dyDescent="0.25"/>
    <row r="877" s="45" customFormat="1" ht="15.75" customHeight="1" x14ac:dyDescent="0.25"/>
    <row r="878" s="45" customFormat="1" ht="15.75" customHeight="1" x14ac:dyDescent="0.25"/>
    <row r="879" s="45" customFormat="1" ht="15.75" customHeight="1" x14ac:dyDescent="0.25"/>
    <row r="880" s="45" customFormat="1" ht="15.75" customHeight="1" x14ac:dyDescent="0.25"/>
    <row r="881" s="45" customFormat="1" ht="15.75" customHeight="1" x14ac:dyDescent="0.25"/>
    <row r="882" s="45" customFormat="1" ht="15.75" customHeight="1" x14ac:dyDescent="0.25"/>
    <row r="883" s="45" customFormat="1" ht="15.75" customHeight="1" x14ac:dyDescent="0.25"/>
    <row r="884" s="45" customFormat="1" ht="15.75" customHeight="1" x14ac:dyDescent="0.25"/>
    <row r="885" s="45" customFormat="1" ht="15.75" customHeight="1" x14ac:dyDescent="0.25"/>
    <row r="886" s="45" customFormat="1" ht="15.75" customHeight="1" x14ac:dyDescent="0.25"/>
    <row r="887" s="45" customFormat="1" ht="15.75" customHeight="1" x14ac:dyDescent="0.25"/>
    <row r="888" s="45" customFormat="1" ht="15.75" customHeight="1" x14ac:dyDescent="0.25"/>
    <row r="889" s="45" customFormat="1" ht="15.75" customHeight="1" x14ac:dyDescent="0.25"/>
    <row r="890" s="45" customFormat="1" ht="15.75" customHeight="1" x14ac:dyDescent="0.25"/>
    <row r="891" s="45" customFormat="1" ht="15.75" customHeight="1" x14ac:dyDescent="0.25"/>
    <row r="892" s="45" customFormat="1" ht="15.75" customHeight="1" x14ac:dyDescent="0.25"/>
    <row r="893" s="45" customFormat="1" ht="15.75" customHeight="1" x14ac:dyDescent="0.25"/>
    <row r="894" s="45" customFormat="1" ht="15.75" customHeight="1" x14ac:dyDescent="0.25"/>
    <row r="895" s="45" customFormat="1" ht="15.75" customHeight="1" x14ac:dyDescent="0.25"/>
    <row r="896" s="45" customFormat="1" ht="15.75" customHeight="1" x14ac:dyDescent="0.25"/>
    <row r="897" s="45" customFormat="1" ht="15.75" customHeight="1" x14ac:dyDescent="0.25"/>
    <row r="898" s="45" customFormat="1" ht="15.75" customHeight="1" x14ac:dyDescent="0.25"/>
    <row r="899" s="45" customFormat="1" ht="15.75" customHeight="1" x14ac:dyDescent="0.25"/>
    <row r="900" s="45" customFormat="1" ht="15.75" customHeight="1" x14ac:dyDescent="0.25"/>
    <row r="901" s="45" customFormat="1" ht="15.75" customHeight="1" x14ac:dyDescent="0.25"/>
    <row r="902" s="45" customFormat="1" ht="15.75" customHeight="1" x14ac:dyDescent="0.25"/>
    <row r="903" s="45" customFormat="1" ht="15.75" customHeight="1" x14ac:dyDescent="0.25"/>
    <row r="904" s="45" customFormat="1" ht="15.75" customHeight="1" x14ac:dyDescent="0.25"/>
    <row r="905" s="45" customFormat="1" ht="15.75" customHeight="1" x14ac:dyDescent="0.25"/>
    <row r="906" s="45" customFormat="1" ht="15.75" customHeight="1" x14ac:dyDescent="0.25"/>
    <row r="907" s="45" customFormat="1" ht="15.75" customHeight="1" x14ac:dyDescent="0.25"/>
    <row r="908" s="45" customFormat="1" ht="15.75" customHeight="1" x14ac:dyDescent="0.25"/>
    <row r="909" s="45" customFormat="1" ht="15.75" customHeight="1" x14ac:dyDescent="0.25"/>
    <row r="910" s="45" customFormat="1" ht="15.75" customHeight="1" x14ac:dyDescent="0.25"/>
    <row r="911" s="45" customFormat="1" ht="15.75" customHeight="1" x14ac:dyDescent="0.25"/>
    <row r="912" s="45" customFormat="1" ht="15.75" customHeight="1" x14ac:dyDescent="0.25"/>
    <row r="913" s="45" customFormat="1" ht="15.75" customHeight="1" x14ac:dyDescent="0.25"/>
    <row r="914" s="45" customFormat="1" ht="15.75" customHeight="1" x14ac:dyDescent="0.25"/>
    <row r="915" s="45" customFormat="1" ht="15.75" customHeight="1" x14ac:dyDescent="0.25"/>
    <row r="916" s="45" customFormat="1" ht="15.75" customHeight="1" x14ac:dyDescent="0.25"/>
    <row r="917" s="45" customFormat="1" ht="15.75" customHeight="1" x14ac:dyDescent="0.25"/>
    <row r="918" s="45" customFormat="1" ht="15.75" customHeight="1" x14ac:dyDescent="0.25"/>
    <row r="919" s="45" customFormat="1" ht="15.75" customHeight="1" x14ac:dyDescent="0.25"/>
    <row r="920" s="45" customFormat="1" ht="15.75" customHeight="1" x14ac:dyDescent="0.25"/>
    <row r="921" s="45" customFormat="1" ht="15.75" customHeight="1" x14ac:dyDescent="0.25"/>
    <row r="922" s="45" customFormat="1" ht="15.75" customHeight="1" x14ac:dyDescent="0.25"/>
    <row r="923" s="45" customFormat="1" ht="15.75" customHeight="1" x14ac:dyDescent="0.25"/>
    <row r="924" s="45" customFormat="1" ht="15.75" customHeight="1" x14ac:dyDescent="0.25"/>
    <row r="925" s="45" customFormat="1" ht="15.75" customHeight="1" x14ac:dyDescent="0.25"/>
    <row r="926" s="45" customFormat="1" ht="15.75" customHeight="1" x14ac:dyDescent="0.25"/>
    <row r="927" s="45" customFormat="1" ht="15.75" customHeight="1" x14ac:dyDescent="0.25"/>
    <row r="928" s="45" customFormat="1" ht="15.75" customHeight="1" x14ac:dyDescent="0.25"/>
    <row r="929" s="45" customFormat="1" ht="15.75" customHeight="1" x14ac:dyDescent="0.25"/>
    <row r="930" s="45" customFormat="1" ht="15.75" customHeight="1" x14ac:dyDescent="0.25"/>
    <row r="931" s="45" customFormat="1" ht="15.75" customHeight="1" x14ac:dyDescent="0.25"/>
    <row r="932" s="45" customFormat="1" ht="15.75" customHeight="1" x14ac:dyDescent="0.25"/>
    <row r="933" s="45" customFormat="1" ht="15.75" customHeight="1" x14ac:dyDescent="0.25"/>
    <row r="934" s="45" customFormat="1" ht="15.75" customHeight="1" x14ac:dyDescent="0.25"/>
    <row r="935" s="45" customFormat="1" ht="15.75" customHeight="1" x14ac:dyDescent="0.25"/>
    <row r="936" s="45" customFormat="1" ht="15.75" customHeight="1" x14ac:dyDescent="0.25"/>
    <row r="937" s="45" customFormat="1" ht="15.75" customHeight="1" x14ac:dyDescent="0.25"/>
    <row r="938" s="45" customFormat="1" ht="15.75" customHeight="1" x14ac:dyDescent="0.25"/>
    <row r="939" s="45" customFormat="1" ht="15.75" customHeight="1" x14ac:dyDescent="0.25"/>
    <row r="940" s="45" customFormat="1" ht="15.75" customHeight="1" x14ac:dyDescent="0.25"/>
    <row r="941" s="45" customFormat="1" ht="15.75" customHeight="1" x14ac:dyDescent="0.25"/>
    <row r="942" s="45" customFormat="1" ht="15.75" customHeight="1" x14ac:dyDescent="0.25"/>
    <row r="943" s="45" customFormat="1" ht="15.75" customHeight="1" x14ac:dyDescent="0.25"/>
    <row r="944" s="45" customFormat="1" ht="15.75" customHeight="1" x14ac:dyDescent="0.25"/>
    <row r="945" s="45" customFormat="1" ht="15.75" customHeight="1" x14ac:dyDescent="0.25"/>
    <row r="946" s="45" customFormat="1" ht="15.75" customHeight="1" x14ac:dyDescent="0.25"/>
    <row r="947" s="45" customFormat="1" ht="15.75" customHeight="1" x14ac:dyDescent="0.25"/>
    <row r="948" s="45" customFormat="1" ht="15.75" customHeight="1" x14ac:dyDescent="0.25"/>
    <row r="949" s="45" customFormat="1" ht="15.75" customHeight="1" x14ac:dyDescent="0.25"/>
    <row r="950" s="45" customFormat="1" ht="15.75" customHeight="1" x14ac:dyDescent="0.25"/>
    <row r="951" s="45" customFormat="1" ht="15.75" customHeight="1" x14ac:dyDescent="0.25"/>
    <row r="952" s="45" customFormat="1" ht="15.75" customHeight="1" x14ac:dyDescent="0.25"/>
    <row r="953" s="45" customFormat="1" ht="15.75" customHeight="1" x14ac:dyDescent="0.25"/>
    <row r="954" s="45" customFormat="1" ht="15.75" customHeight="1" x14ac:dyDescent="0.25"/>
    <row r="955" s="45" customFormat="1" ht="15.75" customHeight="1" x14ac:dyDescent="0.25"/>
    <row r="956" s="45" customFormat="1" ht="15.75" customHeight="1" x14ac:dyDescent="0.25"/>
    <row r="957" s="45" customFormat="1" ht="15.75" customHeight="1" x14ac:dyDescent="0.25"/>
    <row r="958" s="45" customFormat="1" ht="15.75" customHeight="1" x14ac:dyDescent="0.25"/>
    <row r="959" s="45" customFormat="1" ht="15.75" customHeight="1" x14ac:dyDescent="0.25"/>
    <row r="960" s="45" customFormat="1" ht="15.75" customHeight="1" x14ac:dyDescent="0.25"/>
    <row r="961" s="45" customFormat="1" ht="15.75" customHeight="1" x14ac:dyDescent="0.25"/>
    <row r="962" s="45" customFormat="1" ht="15.75" customHeight="1" x14ac:dyDescent="0.25"/>
    <row r="963" s="45" customFormat="1" ht="15.75" customHeight="1" x14ac:dyDescent="0.25"/>
    <row r="964" s="45" customFormat="1" ht="15.75" customHeight="1" x14ac:dyDescent="0.25"/>
    <row r="965" s="45" customFormat="1" ht="15.75" customHeight="1" x14ac:dyDescent="0.25"/>
    <row r="966" s="45" customFormat="1" ht="15.75" customHeight="1" x14ac:dyDescent="0.25"/>
    <row r="967" s="45" customFormat="1" ht="15.75" customHeight="1" x14ac:dyDescent="0.25"/>
    <row r="968" s="45" customFormat="1" ht="15.75" customHeight="1" x14ac:dyDescent="0.25"/>
    <row r="969" s="45" customFormat="1" ht="15.75" customHeight="1" x14ac:dyDescent="0.25"/>
    <row r="970" s="45" customFormat="1" ht="15.75" customHeight="1" x14ac:dyDescent="0.25"/>
    <row r="971" s="45" customFormat="1" ht="15.75" customHeight="1" x14ac:dyDescent="0.25"/>
    <row r="972" s="45" customFormat="1" ht="15.75" customHeight="1" x14ac:dyDescent="0.25"/>
    <row r="973" s="45" customFormat="1" ht="15.75" customHeight="1" x14ac:dyDescent="0.25"/>
    <row r="974" s="45" customFormat="1" ht="15.75" customHeight="1" x14ac:dyDescent="0.25"/>
    <row r="975" s="45" customFormat="1" ht="15.75" customHeight="1" x14ac:dyDescent="0.25"/>
    <row r="976" s="45" customFormat="1" ht="15.75" customHeight="1" x14ac:dyDescent="0.25"/>
    <row r="977" s="45" customFormat="1" ht="15.75" customHeight="1" x14ac:dyDescent="0.25"/>
    <row r="978" s="45" customFormat="1" ht="15.75" customHeight="1" x14ac:dyDescent="0.25"/>
    <row r="979" s="45" customFormat="1" ht="15.75" customHeight="1" x14ac:dyDescent="0.25"/>
    <row r="980" s="45" customFormat="1" ht="15.75" customHeight="1" x14ac:dyDescent="0.25"/>
    <row r="981" s="45" customFormat="1" ht="15.75" customHeight="1" x14ac:dyDescent="0.25"/>
    <row r="982" s="45" customFormat="1" ht="15.75" customHeight="1" x14ac:dyDescent="0.25"/>
    <row r="983" s="45" customFormat="1" ht="15.75" customHeight="1" x14ac:dyDescent="0.25"/>
    <row r="984" s="45" customFormat="1" ht="15.75" customHeight="1" x14ac:dyDescent="0.25"/>
    <row r="985" s="45" customFormat="1" ht="15.75" customHeight="1" x14ac:dyDescent="0.25"/>
    <row r="986" s="45" customFormat="1" ht="15.75" customHeight="1" x14ac:dyDescent="0.25"/>
    <row r="987" s="45" customFormat="1" ht="15.75" customHeight="1" x14ac:dyDescent="0.25"/>
    <row r="988" s="45" customFormat="1" ht="15.75" customHeight="1" x14ac:dyDescent="0.25"/>
    <row r="989" s="45" customFormat="1" ht="15.75" customHeight="1" x14ac:dyDescent="0.25"/>
    <row r="990" s="45" customFormat="1" ht="15.75" customHeight="1" x14ac:dyDescent="0.25"/>
    <row r="991" s="45" customFormat="1" ht="15.75" customHeight="1" x14ac:dyDescent="0.25"/>
    <row r="992" s="45" customFormat="1" ht="15.75" customHeight="1" x14ac:dyDescent="0.25"/>
    <row r="993" s="45" customFormat="1" ht="15.75" customHeight="1" x14ac:dyDescent="0.25"/>
    <row r="994" s="45" customFormat="1" ht="15.75" customHeight="1" x14ac:dyDescent="0.25"/>
    <row r="995" s="45" customFormat="1" ht="15.75" customHeight="1" x14ac:dyDescent="0.25"/>
    <row r="996" s="45" customFormat="1" ht="15.75" customHeight="1" x14ac:dyDescent="0.25"/>
    <row r="997" s="45" customFormat="1" ht="15.75" customHeight="1" x14ac:dyDescent="0.25"/>
    <row r="998" s="45" customFormat="1" ht="15.75" customHeight="1" x14ac:dyDescent="0.25"/>
    <row r="999" s="45" customFormat="1" ht="15.75" customHeight="1" x14ac:dyDescent="0.25"/>
    <row r="1000" s="45" customFormat="1" ht="15.75" customHeight="1" x14ac:dyDescent="0.25"/>
  </sheetData>
  <sheetProtection sheet="1" formatCells="0" formatColumns="0" formatRows="0" insertColumns="0" insertRows="0" insertHyperlinks="0" deleteColumns="0" deleteRows="0" sort="0" autoFilter="0" pivotTables="0"/>
  <mergeCells count="3">
    <mergeCell ref="B5:C5"/>
    <mergeCell ref="B8:C8"/>
    <mergeCell ref="B11:C1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B1:G1000"/>
  <sheetViews>
    <sheetView workbookViewId="0">
      <selection activeCell="C5" sqref="C5"/>
    </sheetView>
  </sheetViews>
  <sheetFormatPr defaultColWidth="14.42578125" defaultRowHeight="15" customHeight="1" x14ac:dyDescent="0.25"/>
  <cols>
    <col min="1" max="4" width="14.42578125" style="45" customWidth="1"/>
    <col min="5" max="5" width="16.7109375" style="45" customWidth="1"/>
    <col min="6" max="6" width="14.42578125" style="45" customWidth="1"/>
    <col min="7" max="16384" width="14.42578125" style="45"/>
  </cols>
  <sheetData>
    <row r="1" spans="2:7" ht="15" customHeight="1" x14ac:dyDescent="0.25">
      <c r="B1" s="25" t="str">
        <f>IF('Business Income'!$D$2="Brazilian Portuguese",'H Data'!B1,'H Data'!I1)</f>
        <v>Do not change these information.</v>
      </c>
    </row>
    <row r="2" spans="2:7" x14ac:dyDescent="0.25">
      <c r="B2" s="25" t="str">
        <f>IF('Business Income'!$D$2="Brazilian Portuguese",'H Data'!B2,'H Data'!I2)</f>
        <v>_officeuse</v>
      </c>
      <c r="C2" s="25" t="str">
        <f>IF('Business Income'!$D$2="Brazilian Portuguese",'H Data'!C2,'H Data'!J2)</f>
        <v>_measure</v>
      </c>
      <c r="D2" s="25" t="str">
        <f>IF('Business Income'!$D$2="Brazilian Portuguese",'H Data'!D2,'H Data'!K2)</f>
        <v>_car</v>
      </c>
      <c r="E2" s="25" t="str">
        <f>IF('Business Income'!$D$2="Brazilian Portuguese",'H Data'!E2,'H Data'!L2)</f>
        <v>_auth</v>
      </c>
      <c r="F2" s="25" t="str">
        <f>IF('Business Income'!$D$2="Brazilian Portuguese",'H Data'!F2,'H Data'!M2)</f>
        <v>_services</v>
      </c>
    </row>
    <row r="3" spans="2:7" x14ac:dyDescent="0.25">
      <c r="B3" s="25" t="str">
        <f>IF('Business Income'!$D$2="Brazilian Portuguese",'H Data'!B3,'H Data'!I3)</f>
        <v>Select one option</v>
      </c>
      <c r="C3" s="25" t="str">
        <f>IF('Business Income'!$D$2="Brazilian Portuguese",'H Data'!C3,'H Data'!J3)</f>
        <v>Select one option</v>
      </c>
      <c r="D3" s="25" t="str">
        <f>IF('Business Income'!$D$2="Brazilian Portuguese",'H Data'!D3,'H Data'!K3)</f>
        <v>Select one option</v>
      </c>
      <c r="E3" s="25" t="str">
        <f>IF('Business Income'!$D$2="Brazilian Portuguese",'H Data'!E3,'H Data'!L3)</f>
        <v>Select one option</v>
      </c>
      <c r="F3" s="25" t="str">
        <f>IF('Business Income'!$D$2="Brazilian Portuguese",'H Data'!F3,'H Data'!M3)</f>
        <v>Select one option</v>
      </c>
      <c r="G3" s="58"/>
    </row>
    <row r="4" spans="2:7" x14ac:dyDescent="0.25">
      <c r="B4" s="25" t="str">
        <f>IF('Business Income'!$D$2="Brazilian Portuguese",'H Data'!B4,'H Data'!I4)</f>
        <v>Designated</v>
      </c>
      <c r="C4" s="25" t="str">
        <f>IF('Business Income'!$D$2="Brazilian Portuguese",'H Data'!C4,'H Data'!J4)</f>
        <v>m²</v>
      </c>
      <c r="D4" s="25" t="str">
        <f>IF('Business Income'!$D$2="Brazilian Portuguese",'H Data'!D4,'H Data'!K4)</f>
        <v>Financed</v>
      </c>
      <c r="E4" s="25" t="str">
        <f>IF('Business Income'!$D$2="Brazilian Portuguese",'H Data'!E4,'H Data'!L4)</f>
        <v>Option 1</v>
      </c>
      <c r="F4" s="2" t="str">
        <f>IF('Business Income'!$D$2="Brazilian Portuguese",'H Data'!F4,'H Data'!M4)</f>
        <v>1) Income Tax + Self-employment income (not registered on the HST)</v>
      </c>
      <c r="G4" s="25" t="str">
        <f>IF('Business Income'!$D$2="Brazilian Portuguese",'H Data'!G4,'H Data'!N4)</f>
        <v>YES</v>
      </c>
    </row>
    <row r="5" spans="2:7" ht="15" customHeight="1" x14ac:dyDescent="0.25">
      <c r="B5" s="25" t="str">
        <f>IF('Business Income'!$D$2="Brazilian Portuguese",'H Data'!B5,'H Data'!I5)</f>
        <v>Shared</v>
      </c>
      <c r="C5" s="25" t="str">
        <f>IF('Business Income'!$D$2="Brazilian Portuguese",'H Data'!C5,'H Data'!J5)</f>
        <v>sq. ft.</v>
      </c>
      <c r="D5" s="25" t="str">
        <f>IF('Business Income'!$D$2="Brazilian Portuguese",'H Data'!D5,'H Data'!K5)</f>
        <v>Leasing</v>
      </c>
      <c r="E5" s="25" t="str">
        <f>IF('Business Income'!$D$2="Brazilian Portuguese",'H Data'!E5,'H Data'!L5)</f>
        <v>Option 2</v>
      </c>
      <c r="F5" s="9" t="str">
        <f>IF('Business Income'!$D$2="Brazilian Portuguese",'H Data'!F5,'H Data'!M5)</f>
        <v>2) Income Tax + Self-employment income + HST Return</v>
      </c>
      <c r="G5" s="25" t="str">
        <f>IF('Business Income'!$D$2="Brazilian Portuguese",'H Data'!G5,'H Data'!N5)</f>
        <v>NO</v>
      </c>
    </row>
    <row r="6" spans="2:7" ht="15" customHeight="1" x14ac:dyDescent="0.25">
      <c r="D6" s="25" t="str">
        <f>IF('Business Income'!$D$2="Brazilian Portuguese",'H Data'!D6,'H Data'!K6)</f>
        <v>Paid cash</v>
      </c>
      <c r="E6" s="25" t="str">
        <f>IF('Business Income'!$D$2="Brazilian Portuguese",'H Data'!E6,'H Data'!L6)</f>
        <v>Option 3</v>
      </c>
      <c r="F6" s="2" t="str">
        <f>IF('Business Income'!$D$2="Brazilian Portuguese",'H Data'!F6,'H Data'!M6)</f>
        <v>3) HST Return only</v>
      </c>
    </row>
    <row r="7" spans="2:7" ht="15" customHeight="1" x14ac:dyDescent="0.25">
      <c r="E7" s="58"/>
    </row>
    <row r="12" spans="2:7" x14ac:dyDescent="0.25">
      <c r="C12" s="46"/>
    </row>
    <row r="21" s="45" customFormat="1" ht="15.75" customHeight="1" x14ac:dyDescent="0.25"/>
    <row r="22" s="45" customFormat="1" ht="15.75" customHeight="1" x14ac:dyDescent="0.25"/>
    <row r="23" s="45" customFormat="1" ht="15.75" customHeight="1" x14ac:dyDescent="0.25"/>
    <row r="24" s="45" customFormat="1" ht="15.75" customHeight="1" x14ac:dyDescent="0.25"/>
    <row r="25" s="45" customFormat="1" ht="15.75" customHeight="1" x14ac:dyDescent="0.25"/>
    <row r="26" s="45" customFormat="1" ht="15.75" customHeight="1" x14ac:dyDescent="0.25"/>
    <row r="27" s="45" customFormat="1" ht="15.75" customHeight="1" x14ac:dyDescent="0.25"/>
    <row r="28" s="45" customFormat="1" ht="15.75" customHeight="1" x14ac:dyDescent="0.25"/>
    <row r="29" s="45" customFormat="1" ht="15.75" customHeight="1" x14ac:dyDescent="0.25"/>
    <row r="30" s="45" customFormat="1" ht="15.75" customHeight="1" x14ac:dyDescent="0.25"/>
    <row r="31" s="45" customFormat="1" ht="15.75" customHeight="1" x14ac:dyDescent="0.25"/>
    <row r="32" s="45" customFormat="1" ht="15.75" customHeight="1" x14ac:dyDescent="0.25"/>
    <row r="33" s="45" customFormat="1" ht="15.75" customHeight="1" x14ac:dyDescent="0.25"/>
    <row r="34" s="45" customFormat="1" ht="15.75" customHeight="1" x14ac:dyDescent="0.25"/>
    <row r="35" s="45" customFormat="1" ht="15.75" customHeight="1" x14ac:dyDescent="0.25"/>
    <row r="36" s="45" customFormat="1" ht="15.75" customHeight="1" x14ac:dyDescent="0.25"/>
    <row r="37" s="45" customFormat="1" ht="15.75" customHeight="1" x14ac:dyDescent="0.25"/>
    <row r="38" s="45" customFormat="1" ht="15.75" customHeight="1" x14ac:dyDescent="0.25"/>
    <row r="39" s="45" customFormat="1" ht="15.75" customHeight="1" x14ac:dyDescent="0.25"/>
    <row r="40" s="45" customFormat="1" ht="15.75" customHeight="1" x14ac:dyDescent="0.25"/>
    <row r="41" s="45" customFormat="1" ht="15.75" customHeight="1" x14ac:dyDescent="0.25"/>
    <row r="42" s="45" customFormat="1" ht="15.75" customHeight="1" x14ac:dyDescent="0.25"/>
    <row r="43" s="45" customFormat="1" ht="15.75" customHeight="1" x14ac:dyDescent="0.25"/>
    <row r="44" s="45" customFormat="1" ht="15.75" customHeight="1" x14ac:dyDescent="0.25"/>
    <row r="45" s="45" customFormat="1" ht="15.75" customHeight="1" x14ac:dyDescent="0.25"/>
    <row r="46" s="45" customFormat="1" ht="15.75" customHeight="1" x14ac:dyDescent="0.25"/>
    <row r="47" s="45" customFormat="1" ht="15.75" customHeight="1" x14ac:dyDescent="0.25"/>
    <row r="48" s="45" customFormat="1" ht="15.75" customHeight="1" x14ac:dyDescent="0.25"/>
    <row r="49" s="45" customFormat="1" ht="15.75" customHeight="1" x14ac:dyDescent="0.25"/>
    <row r="50" s="45" customFormat="1" ht="15.75" customHeight="1" x14ac:dyDescent="0.25"/>
    <row r="51" s="45" customFormat="1" ht="15.75" customHeight="1" x14ac:dyDescent="0.25"/>
    <row r="52" s="45" customFormat="1" ht="15.75" customHeight="1" x14ac:dyDescent="0.25"/>
    <row r="53" s="45" customFormat="1" ht="15.75" customHeight="1" x14ac:dyDescent="0.25"/>
    <row r="54" s="45" customFormat="1" ht="15.75" customHeight="1" x14ac:dyDescent="0.25"/>
    <row r="55" s="45" customFormat="1" ht="15.75" customHeight="1" x14ac:dyDescent="0.25"/>
    <row r="56" s="45" customFormat="1" ht="15.75" customHeight="1" x14ac:dyDescent="0.25"/>
    <row r="57" s="45" customFormat="1" ht="15.75" customHeight="1" x14ac:dyDescent="0.25"/>
    <row r="58" s="45" customFormat="1" ht="15.75" customHeight="1" x14ac:dyDescent="0.25"/>
    <row r="59" s="45" customFormat="1" ht="15.75" customHeight="1" x14ac:dyDescent="0.25"/>
    <row r="60" s="45" customFormat="1" ht="15.75" customHeight="1" x14ac:dyDescent="0.25"/>
    <row r="61" s="45" customFormat="1" ht="15.75" customHeight="1" x14ac:dyDescent="0.25"/>
    <row r="62" s="45" customFormat="1" ht="15.75" customHeight="1" x14ac:dyDescent="0.25"/>
    <row r="63" s="45" customFormat="1" ht="15.75" customHeight="1" x14ac:dyDescent="0.25"/>
    <row r="64" s="45" customFormat="1" ht="15.75" customHeight="1" x14ac:dyDescent="0.25"/>
    <row r="65" s="45" customFormat="1" ht="15.75" customHeight="1" x14ac:dyDescent="0.25"/>
    <row r="66" s="45" customFormat="1" ht="15.75" customHeight="1" x14ac:dyDescent="0.25"/>
    <row r="67" s="45" customFormat="1" ht="15.75" customHeight="1" x14ac:dyDescent="0.25"/>
    <row r="68" s="45" customFormat="1" ht="15.75" customHeight="1" x14ac:dyDescent="0.25"/>
    <row r="69" s="45" customFormat="1" ht="15.75" customHeight="1" x14ac:dyDescent="0.25"/>
    <row r="70" s="45" customFormat="1" ht="15.75" customHeight="1" x14ac:dyDescent="0.25"/>
    <row r="71" s="45" customFormat="1" ht="15.75" customHeight="1" x14ac:dyDescent="0.25"/>
    <row r="72" s="45" customFormat="1" ht="15.75" customHeight="1" x14ac:dyDescent="0.25"/>
    <row r="73" s="45" customFormat="1" ht="15.75" customHeight="1" x14ac:dyDescent="0.25"/>
    <row r="74" s="45" customFormat="1" ht="15.75" customHeight="1" x14ac:dyDescent="0.25"/>
    <row r="75" s="45" customFormat="1" ht="15.75" customHeight="1" x14ac:dyDescent="0.25"/>
    <row r="76" s="45" customFormat="1" ht="15.75" customHeight="1" x14ac:dyDescent="0.25"/>
    <row r="77" s="45" customFormat="1" ht="15.75" customHeight="1" x14ac:dyDescent="0.25"/>
    <row r="78" s="45" customFormat="1" ht="15.75" customHeight="1" x14ac:dyDescent="0.25"/>
    <row r="79" s="45" customFormat="1" ht="15.75" customHeight="1" x14ac:dyDescent="0.25"/>
    <row r="80" s="45" customFormat="1" ht="15.75" customHeight="1" x14ac:dyDescent="0.25"/>
    <row r="81" s="45" customFormat="1" ht="15.75" customHeight="1" x14ac:dyDescent="0.25"/>
    <row r="82" s="45" customFormat="1" ht="15.75" customHeight="1" x14ac:dyDescent="0.25"/>
    <row r="83" s="45" customFormat="1" ht="15.75" customHeight="1" x14ac:dyDescent="0.25"/>
    <row r="84" s="45" customFormat="1" ht="15.75" customHeight="1" x14ac:dyDescent="0.25"/>
    <row r="85" s="45" customFormat="1" ht="15.75" customHeight="1" x14ac:dyDescent="0.25"/>
    <row r="86" s="45" customFormat="1" ht="15.75" customHeight="1" x14ac:dyDescent="0.25"/>
    <row r="87" s="45" customFormat="1" ht="15.75" customHeight="1" x14ac:dyDescent="0.25"/>
    <row r="88" s="45" customFormat="1" ht="15.75" customHeight="1" x14ac:dyDescent="0.25"/>
    <row r="89" s="45" customFormat="1" ht="15.75" customHeight="1" x14ac:dyDescent="0.25"/>
    <row r="90" s="45" customFormat="1" ht="15.75" customHeight="1" x14ac:dyDescent="0.25"/>
    <row r="91" s="45" customFormat="1" ht="15.75" customHeight="1" x14ac:dyDescent="0.25"/>
    <row r="92" s="45" customFormat="1" ht="15.75" customHeight="1" x14ac:dyDescent="0.25"/>
    <row r="93" s="45" customFormat="1" ht="15.75" customHeight="1" x14ac:dyDescent="0.25"/>
    <row r="94" s="45" customFormat="1" ht="15.75" customHeight="1" x14ac:dyDescent="0.25"/>
    <row r="95" s="45" customFormat="1" ht="15.75" customHeight="1" x14ac:dyDescent="0.25"/>
    <row r="96" s="45" customFormat="1" ht="15.75" customHeight="1" x14ac:dyDescent="0.25"/>
    <row r="97" s="45" customFormat="1" ht="15.75" customHeight="1" x14ac:dyDescent="0.25"/>
    <row r="98" s="45" customFormat="1" ht="15.75" customHeight="1" x14ac:dyDescent="0.25"/>
    <row r="99" s="45" customFormat="1" ht="15.75" customHeight="1" x14ac:dyDescent="0.25"/>
    <row r="100" s="45" customFormat="1" ht="15.75" customHeight="1" x14ac:dyDescent="0.25"/>
    <row r="101" s="45" customFormat="1" ht="15.75" customHeight="1" x14ac:dyDescent="0.25"/>
    <row r="102" s="45" customFormat="1" ht="15.75" customHeight="1" x14ac:dyDescent="0.25"/>
    <row r="103" s="45" customFormat="1" ht="15.75" customHeight="1" x14ac:dyDescent="0.25"/>
    <row r="104" s="45" customFormat="1" ht="15.75" customHeight="1" x14ac:dyDescent="0.25"/>
    <row r="105" s="45" customFormat="1" ht="15.75" customHeight="1" x14ac:dyDescent="0.25"/>
    <row r="106" s="45" customFormat="1" ht="15.75" customHeight="1" x14ac:dyDescent="0.25"/>
    <row r="107" s="45" customFormat="1" ht="15.75" customHeight="1" x14ac:dyDescent="0.25"/>
    <row r="108" s="45" customFormat="1" ht="15.75" customHeight="1" x14ac:dyDescent="0.25"/>
    <row r="109" s="45" customFormat="1" ht="15.75" customHeight="1" x14ac:dyDescent="0.25"/>
    <row r="110" s="45" customFormat="1" ht="15.75" customHeight="1" x14ac:dyDescent="0.25"/>
    <row r="111" s="45" customFormat="1" ht="15.75" customHeight="1" x14ac:dyDescent="0.25"/>
    <row r="112" s="45" customFormat="1" ht="15.75" customHeight="1" x14ac:dyDescent="0.25"/>
    <row r="113" s="45" customFormat="1" ht="15.75" customHeight="1" x14ac:dyDescent="0.25"/>
    <row r="114" s="45" customFormat="1" ht="15.75" customHeight="1" x14ac:dyDescent="0.25"/>
    <row r="115" s="45" customFormat="1" ht="15.75" customHeight="1" x14ac:dyDescent="0.25"/>
    <row r="116" s="45" customFormat="1" ht="15.75" customHeight="1" x14ac:dyDescent="0.25"/>
    <row r="117" s="45" customFormat="1" ht="15.75" customHeight="1" x14ac:dyDescent="0.25"/>
    <row r="118" s="45" customFormat="1" ht="15.75" customHeight="1" x14ac:dyDescent="0.25"/>
    <row r="119" s="45" customFormat="1" ht="15.75" customHeight="1" x14ac:dyDescent="0.25"/>
    <row r="120" s="45" customFormat="1" ht="15.75" customHeight="1" x14ac:dyDescent="0.25"/>
    <row r="121" s="45" customFormat="1" ht="15.75" customHeight="1" x14ac:dyDescent="0.25"/>
    <row r="122" s="45" customFormat="1" ht="15.75" customHeight="1" x14ac:dyDescent="0.25"/>
    <row r="123" s="45" customFormat="1" ht="15.75" customHeight="1" x14ac:dyDescent="0.25"/>
    <row r="124" s="45" customFormat="1" ht="15.75" customHeight="1" x14ac:dyDescent="0.25"/>
    <row r="125" s="45" customFormat="1" ht="15.75" customHeight="1" x14ac:dyDescent="0.25"/>
    <row r="126" s="45" customFormat="1" ht="15.75" customHeight="1" x14ac:dyDescent="0.25"/>
    <row r="127" s="45" customFormat="1" ht="15.75" customHeight="1" x14ac:dyDescent="0.25"/>
    <row r="128" s="45" customFormat="1" ht="15.75" customHeight="1" x14ac:dyDescent="0.25"/>
    <row r="129" s="45" customFormat="1" ht="15.75" customHeight="1" x14ac:dyDescent="0.25"/>
    <row r="130" s="45" customFormat="1" ht="15.75" customHeight="1" x14ac:dyDescent="0.25"/>
    <row r="131" s="45" customFormat="1" ht="15.75" customHeight="1" x14ac:dyDescent="0.25"/>
    <row r="132" s="45" customFormat="1" ht="15.75" customHeight="1" x14ac:dyDescent="0.25"/>
    <row r="133" s="45" customFormat="1" ht="15.75" customHeight="1" x14ac:dyDescent="0.25"/>
    <row r="134" s="45" customFormat="1" ht="15.75" customHeight="1" x14ac:dyDescent="0.25"/>
    <row r="135" s="45" customFormat="1" ht="15.75" customHeight="1" x14ac:dyDescent="0.25"/>
    <row r="136" s="45" customFormat="1" ht="15.75" customHeight="1" x14ac:dyDescent="0.25"/>
    <row r="137" s="45" customFormat="1" ht="15.75" customHeight="1" x14ac:dyDescent="0.25"/>
    <row r="138" s="45" customFormat="1" ht="15.75" customHeight="1" x14ac:dyDescent="0.25"/>
    <row r="139" s="45" customFormat="1" ht="15.75" customHeight="1" x14ac:dyDescent="0.25"/>
    <row r="140" s="45" customFormat="1" ht="15.75" customHeight="1" x14ac:dyDescent="0.25"/>
    <row r="141" s="45" customFormat="1" ht="15.75" customHeight="1" x14ac:dyDescent="0.25"/>
    <row r="142" s="45" customFormat="1" ht="15.75" customHeight="1" x14ac:dyDescent="0.25"/>
    <row r="143" s="45" customFormat="1" ht="15.75" customHeight="1" x14ac:dyDescent="0.25"/>
    <row r="144" s="45" customFormat="1" ht="15.75" customHeight="1" x14ac:dyDescent="0.25"/>
    <row r="145" s="45" customFormat="1" ht="15.75" customHeight="1" x14ac:dyDescent="0.25"/>
    <row r="146" s="45" customFormat="1" ht="15.75" customHeight="1" x14ac:dyDescent="0.25"/>
    <row r="147" s="45" customFormat="1" ht="15.75" customHeight="1" x14ac:dyDescent="0.25"/>
    <row r="148" s="45" customFormat="1" ht="15.75" customHeight="1" x14ac:dyDescent="0.25"/>
    <row r="149" s="45" customFormat="1" ht="15.75" customHeight="1" x14ac:dyDescent="0.25"/>
    <row r="150" s="45" customFormat="1" ht="15.75" customHeight="1" x14ac:dyDescent="0.25"/>
    <row r="151" s="45" customFormat="1" ht="15.75" customHeight="1" x14ac:dyDescent="0.25"/>
    <row r="152" s="45" customFormat="1" ht="15.75" customHeight="1" x14ac:dyDescent="0.25"/>
    <row r="153" s="45" customFormat="1" ht="15.75" customHeight="1" x14ac:dyDescent="0.25"/>
    <row r="154" s="45" customFormat="1" ht="15.75" customHeight="1" x14ac:dyDescent="0.25"/>
    <row r="155" s="45" customFormat="1" ht="15.75" customHeight="1" x14ac:dyDescent="0.25"/>
    <row r="156" s="45" customFormat="1" ht="15.75" customHeight="1" x14ac:dyDescent="0.25"/>
    <row r="157" s="45" customFormat="1" ht="15.75" customHeight="1" x14ac:dyDescent="0.25"/>
    <row r="158" s="45" customFormat="1" ht="15.75" customHeight="1" x14ac:dyDescent="0.25"/>
    <row r="159" s="45" customFormat="1" ht="15.75" customHeight="1" x14ac:dyDescent="0.25"/>
    <row r="160" s="45" customFormat="1" ht="15.75" customHeight="1" x14ac:dyDescent="0.25"/>
    <row r="161" s="45" customFormat="1" ht="15.75" customHeight="1" x14ac:dyDescent="0.25"/>
    <row r="162" s="45" customFormat="1" ht="15.75" customHeight="1" x14ac:dyDescent="0.25"/>
    <row r="163" s="45" customFormat="1" ht="15.75" customHeight="1" x14ac:dyDescent="0.25"/>
    <row r="164" s="45" customFormat="1" ht="15.75" customHeight="1" x14ac:dyDescent="0.25"/>
    <row r="165" s="45" customFormat="1" ht="15.75" customHeight="1" x14ac:dyDescent="0.25"/>
    <row r="166" s="45" customFormat="1" ht="15.75" customHeight="1" x14ac:dyDescent="0.25"/>
    <row r="167" s="45" customFormat="1" ht="15.75" customHeight="1" x14ac:dyDescent="0.25"/>
    <row r="168" s="45" customFormat="1" ht="15.75" customHeight="1" x14ac:dyDescent="0.25"/>
    <row r="169" s="45" customFormat="1" ht="15.75" customHeight="1" x14ac:dyDescent="0.25"/>
    <row r="170" s="45" customFormat="1" ht="15.75" customHeight="1" x14ac:dyDescent="0.25"/>
    <row r="171" s="45" customFormat="1" ht="15.75" customHeight="1" x14ac:dyDescent="0.25"/>
    <row r="172" s="45" customFormat="1" ht="15.75" customHeight="1" x14ac:dyDescent="0.25"/>
    <row r="173" s="45" customFormat="1" ht="15.75" customHeight="1" x14ac:dyDescent="0.25"/>
    <row r="174" s="45" customFormat="1" ht="15.75" customHeight="1" x14ac:dyDescent="0.25"/>
    <row r="175" s="45" customFormat="1" ht="15.75" customHeight="1" x14ac:dyDescent="0.25"/>
    <row r="176" s="45" customFormat="1" ht="15.75" customHeight="1" x14ac:dyDescent="0.25"/>
    <row r="177" s="45" customFormat="1" ht="15.75" customHeight="1" x14ac:dyDescent="0.25"/>
    <row r="178" s="45" customFormat="1" ht="15.75" customHeight="1" x14ac:dyDescent="0.25"/>
    <row r="179" s="45" customFormat="1" ht="15.75" customHeight="1" x14ac:dyDescent="0.25"/>
    <row r="180" s="45" customFormat="1" ht="15.75" customHeight="1" x14ac:dyDescent="0.25"/>
    <row r="181" s="45" customFormat="1" ht="15.75" customHeight="1" x14ac:dyDescent="0.25"/>
    <row r="182" s="45" customFormat="1" ht="15.75" customHeight="1" x14ac:dyDescent="0.25"/>
    <row r="183" s="45" customFormat="1" ht="15.75" customHeight="1" x14ac:dyDescent="0.25"/>
    <row r="184" s="45" customFormat="1" ht="15.75" customHeight="1" x14ac:dyDescent="0.25"/>
    <row r="185" s="45" customFormat="1" ht="15.75" customHeight="1" x14ac:dyDescent="0.25"/>
    <row r="186" s="45" customFormat="1" ht="15.75" customHeight="1" x14ac:dyDescent="0.25"/>
    <row r="187" s="45" customFormat="1" ht="15.75" customHeight="1" x14ac:dyDescent="0.25"/>
    <row r="188" s="45" customFormat="1" ht="15.75" customHeight="1" x14ac:dyDescent="0.25"/>
    <row r="189" s="45" customFormat="1" ht="15.75" customHeight="1" x14ac:dyDescent="0.25"/>
    <row r="190" s="45" customFormat="1" ht="15.75" customHeight="1" x14ac:dyDescent="0.25"/>
    <row r="191" s="45" customFormat="1" ht="15.75" customHeight="1" x14ac:dyDescent="0.25"/>
    <row r="192" s="45" customFormat="1" ht="15.75" customHeight="1" x14ac:dyDescent="0.25"/>
    <row r="193" s="45" customFormat="1" ht="15.75" customHeight="1" x14ac:dyDescent="0.25"/>
    <row r="194" s="45" customFormat="1" ht="15.75" customHeight="1" x14ac:dyDescent="0.25"/>
    <row r="195" s="45" customFormat="1" ht="15.75" customHeight="1" x14ac:dyDescent="0.25"/>
    <row r="196" s="45" customFormat="1" ht="15.75" customHeight="1" x14ac:dyDescent="0.25"/>
    <row r="197" s="45" customFormat="1" ht="15.75" customHeight="1" x14ac:dyDescent="0.25"/>
    <row r="198" s="45" customFormat="1" ht="15.75" customHeight="1" x14ac:dyDescent="0.25"/>
    <row r="199" s="45" customFormat="1" ht="15.75" customHeight="1" x14ac:dyDescent="0.25"/>
    <row r="200" s="45" customFormat="1" ht="15.75" customHeight="1" x14ac:dyDescent="0.25"/>
    <row r="201" s="45" customFormat="1" ht="15.75" customHeight="1" x14ac:dyDescent="0.25"/>
    <row r="202" s="45" customFormat="1" ht="15.75" customHeight="1" x14ac:dyDescent="0.25"/>
    <row r="203" s="45" customFormat="1" ht="15.75" customHeight="1" x14ac:dyDescent="0.25"/>
    <row r="204" s="45" customFormat="1" ht="15.75" customHeight="1" x14ac:dyDescent="0.25"/>
    <row r="205" s="45" customFormat="1" ht="15.75" customHeight="1" x14ac:dyDescent="0.25"/>
    <row r="206" s="45" customFormat="1" ht="15.75" customHeight="1" x14ac:dyDescent="0.25"/>
    <row r="207" s="45" customFormat="1" ht="15.75" customHeight="1" x14ac:dyDescent="0.25"/>
    <row r="208" s="45" customFormat="1" ht="15.75" customHeight="1" x14ac:dyDescent="0.25"/>
    <row r="209" s="45" customFormat="1" ht="15.75" customHeight="1" x14ac:dyDescent="0.25"/>
    <row r="210" s="45" customFormat="1" ht="15.75" customHeight="1" x14ac:dyDescent="0.25"/>
    <row r="211" s="45" customFormat="1" ht="15.75" customHeight="1" x14ac:dyDescent="0.25"/>
    <row r="212" s="45" customFormat="1" ht="15.75" customHeight="1" x14ac:dyDescent="0.25"/>
    <row r="213" s="45" customFormat="1" ht="15.75" customHeight="1" x14ac:dyDescent="0.25"/>
    <row r="214" s="45" customFormat="1" ht="15.75" customHeight="1" x14ac:dyDescent="0.25"/>
    <row r="215" s="45" customFormat="1" ht="15.75" customHeight="1" x14ac:dyDescent="0.25"/>
    <row r="216" s="45" customFormat="1" ht="15.75" customHeight="1" x14ac:dyDescent="0.25"/>
    <row r="217" s="45" customFormat="1" ht="15.75" customHeight="1" x14ac:dyDescent="0.25"/>
    <row r="218" s="45" customFormat="1" ht="15.75" customHeight="1" x14ac:dyDescent="0.25"/>
    <row r="219" s="45" customFormat="1" ht="15.75" customHeight="1" x14ac:dyDescent="0.25"/>
    <row r="220" s="45" customFormat="1" ht="15.75" customHeight="1" x14ac:dyDescent="0.25"/>
    <row r="221" s="45" customFormat="1" ht="15.75" customHeight="1" x14ac:dyDescent="0.25"/>
    <row r="222" s="45" customFormat="1" ht="15.75" customHeight="1" x14ac:dyDescent="0.25"/>
    <row r="223" s="45" customFormat="1" ht="15.75" customHeight="1" x14ac:dyDescent="0.25"/>
    <row r="224" s="45" customFormat="1" ht="15.75" customHeight="1" x14ac:dyDescent="0.25"/>
    <row r="225" s="45" customFormat="1" ht="15.75" customHeight="1" x14ac:dyDescent="0.25"/>
    <row r="226" s="45" customFormat="1" ht="15.75" customHeight="1" x14ac:dyDescent="0.25"/>
    <row r="227" s="45" customFormat="1" ht="15.75" customHeight="1" x14ac:dyDescent="0.25"/>
    <row r="228" s="45" customFormat="1" ht="15.75" customHeight="1" x14ac:dyDescent="0.25"/>
    <row r="229" s="45" customFormat="1" ht="15.75" customHeight="1" x14ac:dyDescent="0.25"/>
    <row r="230" s="45" customFormat="1" ht="15.75" customHeight="1" x14ac:dyDescent="0.25"/>
    <row r="231" s="45" customFormat="1" ht="15.75" customHeight="1" x14ac:dyDescent="0.25"/>
    <row r="232" s="45" customFormat="1" ht="15.75" customHeight="1" x14ac:dyDescent="0.25"/>
    <row r="233" s="45" customFormat="1" ht="15.75" customHeight="1" x14ac:dyDescent="0.25"/>
    <row r="234" s="45" customFormat="1" ht="15.75" customHeight="1" x14ac:dyDescent="0.25"/>
    <row r="235" s="45" customFormat="1" ht="15.75" customHeight="1" x14ac:dyDescent="0.25"/>
    <row r="236" s="45" customFormat="1" ht="15.75" customHeight="1" x14ac:dyDescent="0.25"/>
    <row r="237" s="45" customFormat="1" ht="15.75" customHeight="1" x14ac:dyDescent="0.25"/>
    <row r="238" s="45" customFormat="1" ht="15.75" customHeight="1" x14ac:dyDescent="0.25"/>
    <row r="239" s="45" customFormat="1" ht="15.75" customHeight="1" x14ac:dyDescent="0.25"/>
    <row r="240" s="45" customFormat="1" ht="15.75" customHeight="1" x14ac:dyDescent="0.25"/>
    <row r="241" s="45" customFormat="1" ht="15.75" customHeight="1" x14ac:dyDescent="0.25"/>
    <row r="242" s="45" customFormat="1" ht="15.75" customHeight="1" x14ac:dyDescent="0.25"/>
    <row r="243" s="45" customFormat="1" ht="15.75" customHeight="1" x14ac:dyDescent="0.25"/>
    <row r="244" s="45" customFormat="1" ht="15.75" customHeight="1" x14ac:dyDescent="0.25"/>
    <row r="245" s="45" customFormat="1" ht="15.75" customHeight="1" x14ac:dyDescent="0.25"/>
    <row r="246" s="45" customFormat="1" ht="15.75" customHeight="1" x14ac:dyDescent="0.25"/>
    <row r="247" s="45" customFormat="1" ht="15.75" customHeight="1" x14ac:dyDescent="0.25"/>
    <row r="248" s="45" customFormat="1" ht="15.75" customHeight="1" x14ac:dyDescent="0.25"/>
    <row r="249" s="45" customFormat="1" ht="15.75" customHeight="1" x14ac:dyDescent="0.25"/>
    <row r="250" s="45" customFormat="1" ht="15.75" customHeight="1" x14ac:dyDescent="0.25"/>
    <row r="251" s="45" customFormat="1" ht="15.75" customHeight="1" x14ac:dyDescent="0.25"/>
    <row r="252" s="45" customFormat="1" ht="15.75" customHeight="1" x14ac:dyDescent="0.25"/>
    <row r="253" s="45" customFormat="1" ht="15.75" customHeight="1" x14ac:dyDescent="0.25"/>
    <row r="254" s="45" customFormat="1" ht="15.75" customHeight="1" x14ac:dyDescent="0.25"/>
    <row r="255" s="45" customFormat="1" ht="15.75" customHeight="1" x14ac:dyDescent="0.25"/>
    <row r="256" s="45" customFormat="1" ht="15.75" customHeight="1" x14ac:dyDescent="0.25"/>
    <row r="257" s="45" customFormat="1" ht="15.75" customHeight="1" x14ac:dyDescent="0.25"/>
    <row r="258" s="45" customFormat="1" ht="15.75" customHeight="1" x14ac:dyDescent="0.25"/>
    <row r="259" s="45" customFormat="1" ht="15.75" customHeight="1" x14ac:dyDescent="0.25"/>
    <row r="260" s="45" customFormat="1" ht="15.75" customHeight="1" x14ac:dyDescent="0.25"/>
    <row r="261" s="45" customFormat="1" ht="15.75" customHeight="1" x14ac:dyDescent="0.25"/>
    <row r="262" s="45" customFormat="1" ht="15.75" customHeight="1" x14ac:dyDescent="0.25"/>
    <row r="263" s="45" customFormat="1" ht="15.75" customHeight="1" x14ac:dyDescent="0.25"/>
    <row r="264" s="45" customFormat="1" ht="15.75" customHeight="1" x14ac:dyDescent="0.25"/>
    <row r="265" s="45" customFormat="1" ht="15.75" customHeight="1" x14ac:dyDescent="0.25"/>
    <row r="266" s="45" customFormat="1" ht="15.75" customHeight="1" x14ac:dyDescent="0.25"/>
    <row r="267" s="45" customFormat="1" ht="15.75" customHeight="1" x14ac:dyDescent="0.25"/>
    <row r="268" s="45" customFormat="1" ht="15.75" customHeight="1" x14ac:dyDescent="0.25"/>
    <row r="269" s="45" customFormat="1" ht="15.75" customHeight="1" x14ac:dyDescent="0.25"/>
    <row r="270" s="45" customFormat="1" ht="15.75" customHeight="1" x14ac:dyDescent="0.25"/>
    <row r="271" s="45" customFormat="1" ht="15.75" customHeight="1" x14ac:dyDescent="0.25"/>
    <row r="272" s="45" customFormat="1" ht="15.75" customHeight="1" x14ac:dyDescent="0.25"/>
    <row r="273" s="45" customFormat="1" ht="15.75" customHeight="1" x14ac:dyDescent="0.25"/>
    <row r="274" s="45" customFormat="1" ht="15.75" customHeight="1" x14ac:dyDescent="0.25"/>
    <row r="275" s="45" customFormat="1" ht="15.75" customHeight="1" x14ac:dyDescent="0.25"/>
    <row r="276" s="45" customFormat="1" ht="15.75" customHeight="1" x14ac:dyDescent="0.25"/>
    <row r="277" s="45" customFormat="1" ht="15.75" customHeight="1" x14ac:dyDescent="0.25"/>
    <row r="278" s="45" customFormat="1" ht="15.75" customHeight="1" x14ac:dyDescent="0.25"/>
    <row r="279" s="45" customFormat="1" ht="15.75" customHeight="1" x14ac:dyDescent="0.25"/>
    <row r="280" s="45" customFormat="1" ht="15.75" customHeight="1" x14ac:dyDescent="0.25"/>
    <row r="281" s="45" customFormat="1" ht="15.75" customHeight="1" x14ac:dyDescent="0.25"/>
    <row r="282" s="45" customFormat="1" ht="15.75" customHeight="1" x14ac:dyDescent="0.25"/>
    <row r="283" s="45" customFormat="1" ht="15.75" customHeight="1" x14ac:dyDescent="0.25"/>
    <row r="284" s="45" customFormat="1" ht="15.75" customHeight="1" x14ac:dyDescent="0.25"/>
    <row r="285" s="45" customFormat="1" ht="15.75" customHeight="1" x14ac:dyDescent="0.25"/>
    <row r="286" s="45" customFormat="1" ht="15.75" customHeight="1" x14ac:dyDescent="0.25"/>
    <row r="287" s="45" customFormat="1" ht="15.75" customHeight="1" x14ac:dyDescent="0.25"/>
    <row r="288" s="45" customFormat="1" ht="15.75" customHeight="1" x14ac:dyDescent="0.25"/>
    <row r="289" s="45" customFormat="1" ht="15.75" customHeight="1" x14ac:dyDescent="0.25"/>
    <row r="290" s="45" customFormat="1" ht="15.75" customHeight="1" x14ac:dyDescent="0.25"/>
    <row r="291" s="45" customFormat="1" ht="15.75" customHeight="1" x14ac:dyDescent="0.25"/>
    <row r="292" s="45" customFormat="1" ht="15.75" customHeight="1" x14ac:dyDescent="0.25"/>
    <row r="293" s="45" customFormat="1" ht="15.75" customHeight="1" x14ac:dyDescent="0.25"/>
    <row r="294" s="45" customFormat="1" ht="15.75" customHeight="1" x14ac:dyDescent="0.25"/>
    <row r="295" s="45" customFormat="1" ht="15.75" customHeight="1" x14ac:dyDescent="0.25"/>
    <row r="296" s="45" customFormat="1" ht="15.75" customHeight="1" x14ac:dyDescent="0.25"/>
    <row r="297" s="45" customFormat="1" ht="15.75" customHeight="1" x14ac:dyDescent="0.25"/>
    <row r="298" s="45" customFormat="1" ht="15.75" customHeight="1" x14ac:dyDescent="0.25"/>
    <row r="299" s="45" customFormat="1" ht="15.75" customHeight="1" x14ac:dyDescent="0.25"/>
    <row r="300" s="45" customFormat="1" ht="15.75" customHeight="1" x14ac:dyDescent="0.25"/>
    <row r="301" s="45" customFormat="1" ht="15.75" customHeight="1" x14ac:dyDescent="0.25"/>
    <row r="302" s="45" customFormat="1" ht="15.75" customHeight="1" x14ac:dyDescent="0.25"/>
    <row r="303" s="45" customFormat="1" ht="15.75" customHeight="1" x14ac:dyDescent="0.25"/>
    <row r="304" s="45" customFormat="1" ht="15.75" customHeight="1" x14ac:dyDescent="0.25"/>
    <row r="305" s="45" customFormat="1" ht="15.75" customHeight="1" x14ac:dyDescent="0.25"/>
    <row r="306" s="45" customFormat="1" ht="15.75" customHeight="1" x14ac:dyDescent="0.25"/>
    <row r="307" s="45" customFormat="1" ht="15.75" customHeight="1" x14ac:dyDescent="0.25"/>
    <row r="308" s="45" customFormat="1" ht="15.75" customHeight="1" x14ac:dyDescent="0.25"/>
    <row r="309" s="45" customFormat="1" ht="15.75" customHeight="1" x14ac:dyDescent="0.25"/>
    <row r="310" s="45" customFormat="1" ht="15.75" customHeight="1" x14ac:dyDescent="0.25"/>
    <row r="311" s="45" customFormat="1" ht="15.75" customHeight="1" x14ac:dyDescent="0.25"/>
    <row r="312" s="45" customFormat="1" ht="15.75" customHeight="1" x14ac:dyDescent="0.25"/>
    <row r="313" s="45" customFormat="1" ht="15.75" customHeight="1" x14ac:dyDescent="0.25"/>
    <row r="314" s="45" customFormat="1" ht="15.75" customHeight="1" x14ac:dyDescent="0.25"/>
    <row r="315" s="45" customFormat="1" ht="15.75" customHeight="1" x14ac:dyDescent="0.25"/>
    <row r="316" s="45" customFormat="1" ht="15.75" customHeight="1" x14ac:dyDescent="0.25"/>
    <row r="317" s="45" customFormat="1" ht="15.75" customHeight="1" x14ac:dyDescent="0.25"/>
    <row r="318" s="45" customFormat="1" ht="15.75" customHeight="1" x14ac:dyDescent="0.25"/>
    <row r="319" s="45" customFormat="1" ht="15.75" customHeight="1" x14ac:dyDescent="0.25"/>
    <row r="320" s="45" customFormat="1" ht="15.75" customHeight="1" x14ac:dyDescent="0.25"/>
    <row r="321" s="45" customFormat="1" ht="15.75" customHeight="1" x14ac:dyDescent="0.25"/>
    <row r="322" s="45" customFormat="1" ht="15.75" customHeight="1" x14ac:dyDescent="0.25"/>
    <row r="323" s="45" customFormat="1" ht="15.75" customHeight="1" x14ac:dyDescent="0.25"/>
    <row r="324" s="45" customFormat="1" ht="15.75" customHeight="1" x14ac:dyDescent="0.25"/>
    <row r="325" s="45" customFormat="1" ht="15.75" customHeight="1" x14ac:dyDescent="0.25"/>
    <row r="326" s="45" customFormat="1" ht="15.75" customHeight="1" x14ac:dyDescent="0.25"/>
    <row r="327" s="45" customFormat="1" ht="15.75" customHeight="1" x14ac:dyDescent="0.25"/>
    <row r="328" s="45" customFormat="1" ht="15.75" customHeight="1" x14ac:dyDescent="0.25"/>
    <row r="329" s="45" customFormat="1" ht="15.75" customHeight="1" x14ac:dyDescent="0.25"/>
    <row r="330" s="45" customFormat="1" ht="15.75" customHeight="1" x14ac:dyDescent="0.25"/>
    <row r="331" s="45" customFormat="1" ht="15.75" customHeight="1" x14ac:dyDescent="0.25"/>
    <row r="332" s="45" customFormat="1" ht="15.75" customHeight="1" x14ac:dyDescent="0.25"/>
    <row r="333" s="45" customFormat="1" ht="15.75" customHeight="1" x14ac:dyDescent="0.25"/>
    <row r="334" s="45" customFormat="1" ht="15.75" customHeight="1" x14ac:dyDescent="0.25"/>
    <row r="335" s="45" customFormat="1" ht="15.75" customHeight="1" x14ac:dyDescent="0.25"/>
    <row r="336" s="45" customFormat="1" ht="15.75" customHeight="1" x14ac:dyDescent="0.25"/>
    <row r="337" s="45" customFormat="1" ht="15.75" customHeight="1" x14ac:dyDescent="0.25"/>
    <row r="338" s="45" customFormat="1" ht="15.75" customHeight="1" x14ac:dyDescent="0.25"/>
    <row r="339" s="45" customFormat="1" ht="15.75" customHeight="1" x14ac:dyDescent="0.25"/>
    <row r="340" s="45" customFormat="1" ht="15.75" customHeight="1" x14ac:dyDescent="0.25"/>
    <row r="341" s="45" customFormat="1" ht="15.75" customHeight="1" x14ac:dyDescent="0.25"/>
    <row r="342" s="45" customFormat="1" ht="15.75" customHeight="1" x14ac:dyDescent="0.25"/>
    <row r="343" s="45" customFormat="1" ht="15.75" customHeight="1" x14ac:dyDescent="0.25"/>
    <row r="344" s="45" customFormat="1" ht="15.75" customHeight="1" x14ac:dyDescent="0.25"/>
    <row r="345" s="45" customFormat="1" ht="15.75" customHeight="1" x14ac:dyDescent="0.25"/>
    <row r="346" s="45" customFormat="1" ht="15.75" customHeight="1" x14ac:dyDescent="0.25"/>
    <row r="347" s="45" customFormat="1" ht="15.75" customHeight="1" x14ac:dyDescent="0.25"/>
    <row r="348" s="45" customFormat="1" ht="15.75" customHeight="1" x14ac:dyDescent="0.25"/>
    <row r="349" s="45" customFormat="1" ht="15.75" customHeight="1" x14ac:dyDescent="0.25"/>
    <row r="350" s="45" customFormat="1" ht="15.75" customHeight="1" x14ac:dyDescent="0.25"/>
    <row r="351" s="45" customFormat="1" ht="15.75" customHeight="1" x14ac:dyDescent="0.25"/>
    <row r="352" s="45" customFormat="1" ht="15.75" customHeight="1" x14ac:dyDescent="0.25"/>
    <row r="353" s="45" customFormat="1" ht="15.75" customHeight="1" x14ac:dyDescent="0.25"/>
    <row r="354" s="45" customFormat="1" ht="15.75" customHeight="1" x14ac:dyDescent="0.25"/>
    <row r="355" s="45" customFormat="1" ht="15.75" customHeight="1" x14ac:dyDescent="0.25"/>
    <row r="356" s="45" customFormat="1" ht="15.75" customHeight="1" x14ac:dyDescent="0.25"/>
    <row r="357" s="45" customFormat="1" ht="15.75" customHeight="1" x14ac:dyDescent="0.25"/>
    <row r="358" s="45" customFormat="1" ht="15.75" customHeight="1" x14ac:dyDescent="0.25"/>
    <row r="359" s="45" customFormat="1" ht="15.75" customHeight="1" x14ac:dyDescent="0.25"/>
    <row r="360" s="45" customFormat="1" ht="15.75" customHeight="1" x14ac:dyDescent="0.25"/>
    <row r="361" s="45" customFormat="1" ht="15.75" customHeight="1" x14ac:dyDescent="0.25"/>
    <row r="362" s="45" customFormat="1" ht="15.75" customHeight="1" x14ac:dyDescent="0.25"/>
    <row r="363" s="45" customFormat="1" ht="15.75" customHeight="1" x14ac:dyDescent="0.25"/>
    <row r="364" s="45" customFormat="1" ht="15.75" customHeight="1" x14ac:dyDescent="0.25"/>
    <row r="365" s="45" customFormat="1" ht="15.75" customHeight="1" x14ac:dyDescent="0.25"/>
    <row r="366" s="45" customFormat="1" ht="15.75" customHeight="1" x14ac:dyDescent="0.25"/>
    <row r="367" s="45" customFormat="1" ht="15.75" customHeight="1" x14ac:dyDescent="0.25"/>
    <row r="368" s="45" customFormat="1" ht="15.75" customHeight="1" x14ac:dyDescent="0.25"/>
    <row r="369" s="45" customFormat="1" ht="15.75" customHeight="1" x14ac:dyDescent="0.25"/>
    <row r="370" s="45" customFormat="1" ht="15.75" customHeight="1" x14ac:dyDescent="0.25"/>
    <row r="371" s="45" customFormat="1" ht="15.75" customHeight="1" x14ac:dyDescent="0.25"/>
    <row r="372" s="45" customFormat="1" ht="15.75" customHeight="1" x14ac:dyDescent="0.25"/>
    <row r="373" s="45" customFormat="1" ht="15.75" customHeight="1" x14ac:dyDescent="0.25"/>
    <row r="374" s="45" customFormat="1" ht="15.75" customHeight="1" x14ac:dyDescent="0.25"/>
    <row r="375" s="45" customFormat="1" ht="15.75" customHeight="1" x14ac:dyDescent="0.25"/>
    <row r="376" s="45" customFormat="1" ht="15.75" customHeight="1" x14ac:dyDescent="0.25"/>
    <row r="377" s="45" customFormat="1" ht="15.75" customHeight="1" x14ac:dyDescent="0.25"/>
    <row r="378" s="45" customFormat="1" ht="15.75" customHeight="1" x14ac:dyDescent="0.25"/>
    <row r="379" s="45" customFormat="1" ht="15.75" customHeight="1" x14ac:dyDescent="0.25"/>
    <row r="380" s="45" customFormat="1" ht="15.75" customHeight="1" x14ac:dyDescent="0.25"/>
    <row r="381" s="45" customFormat="1" ht="15.75" customHeight="1" x14ac:dyDescent="0.25"/>
    <row r="382" s="45" customFormat="1" ht="15.75" customHeight="1" x14ac:dyDescent="0.25"/>
    <row r="383" s="45" customFormat="1" ht="15.75" customHeight="1" x14ac:dyDescent="0.25"/>
    <row r="384" s="45" customFormat="1" ht="15.75" customHeight="1" x14ac:dyDescent="0.25"/>
    <row r="385" s="45" customFormat="1" ht="15.75" customHeight="1" x14ac:dyDescent="0.25"/>
    <row r="386" s="45" customFormat="1" ht="15.75" customHeight="1" x14ac:dyDescent="0.25"/>
    <row r="387" s="45" customFormat="1" ht="15.75" customHeight="1" x14ac:dyDescent="0.25"/>
    <row r="388" s="45" customFormat="1" ht="15.75" customHeight="1" x14ac:dyDescent="0.25"/>
    <row r="389" s="45" customFormat="1" ht="15.75" customHeight="1" x14ac:dyDescent="0.25"/>
    <row r="390" s="45" customFormat="1" ht="15.75" customHeight="1" x14ac:dyDescent="0.25"/>
    <row r="391" s="45" customFormat="1" ht="15.75" customHeight="1" x14ac:dyDescent="0.25"/>
    <row r="392" s="45" customFormat="1" ht="15.75" customHeight="1" x14ac:dyDescent="0.25"/>
    <row r="393" s="45" customFormat="1" ht="15.75" customHeight="1" x14ac:dyDescent="0.25"/>
    <row r="394" s="45" customFormat="1" ht="15.75" customHeight="1" x14ac:dyDescent="0.25"/>
    <row r="395" s="45" customFormat="1" ht="15.75" customHeight="1" x14ac:dyDescent="0.25"/>
    <row r="396" s="45" customFormat="1" ht="15.75" customHeight="1" x14ac:dyDescent="0.25"/>
    <row r="397" s="45" customFormat="1" ht="15.75" customHeight="1" x14ac:dyDescent="0.25"/>
    <row r="398" s="45" customFormat="1" ht="15.75" customHeight="1" x14ac:dyDescent="0.25"/>
    <row r="399" s="45" customFormat="1" ht="15.75" customHeight="1" x14ac:dyDescent="0.25"/>
    <row r="400" s="45" customFormat="1" ht="15.75" customHeight="1" x14ac:dyDescent="0.25"/>
    <row r="401" s="45" customFormat="1" ht="15.75" customHeight="1" x14ac:dyDescent="0.25"/>
    <row r="402" s="45" customFormat="1" ht="15.75" customHeight="1" x14ac:dyDescent="0.25"/>
    <row r="403" s="45" customFormat="1" ht="15.75" customHeight="1" x14ac:dyDescent="0.25"/>
    <row r="404" s="45" customFormat="1" ht="15.75" customHeight="1" x14ac:dyDescent="0.25"/>
    <row r="405" s="45" customFormat="1" ht="15.75" customHeight="1" x14ac:dyDescent="0.25"/>
    <row r="406" s="45" customFormat="1" ht="15.75" customHeight="1" x14ac:dyDescent="0.25"/>
    <row r="407" s="45" customFormat="1" ht="15.75" customHeight="1" x14ac:dyDescent="0.25"/>
    <row r="408" s="45" customFormat="1" ht="15.75" customHeight="1" x14ac:dyDescent="0.25"/>
    <row r="409" s="45" customFormat="1" ht="15.75" customHeight="1" x14ac:dyDescent="0.25"/>
    <row r="410" s="45" customFormat="1" ht="15.75" customHeight="1" x14ac:dyDescent="0.25"/>
    <row r="411" s="45" customFormat="1" ht="15.75" customHeight="1" x14ac:dyDescent="0.25"/>
    <row r="412" s="45" customFormat="1" ht="15.75" customHeight="1" x14ac:dyDescent="0.25"/>
    <row r="413" s="45" customFormat="1" ht="15.75" customHeight="1" x14ac:dyDescent="0.25"/>
    <row r="414" s="45" customFormat="1" ht="15.75" customHeight="1" x14ac:dyDescent="0.25"/>
    <row r="415" s="45" customFormat="1" ht="15.75" customHeight="1" x14ac:dyDescent="0.25"/>
    <row r="416" s="45" customFormat="1" ht="15.75" customHeight="1" x14ac:dyDescent="0.25"/>
    <row r="417" s="45" customFormat="1" ht="15.75" customHeight="1" x14ac:dyDescent="0.25"/>
    <row r="418" s="45" customFormat="1" ht="15.75" customHeight="1" x14ac:dyDescent="0.25"/>
    <row r="419" s="45" customFormat="1" ht="15.75" customHeight="1" x14ac:dyDescent="0.25"/>
    <row r="420" s="45" customFormat="1" ht="15.75" customHeight="1" x14ac:dyDescent="0.25"/>
    <row r="421" s="45" customFormat="1" ht="15.75" customHeight="1" x14ac:dyDescent="0.25"/>
    <row r="422" s="45" customFormat="1" ht="15.75" customHeight="1" x14ac:dyDescent="0.25"/>
    <row r="423" s="45" customFormat="1" ht="15.75" customHeight="1" x14ac:dyDescent="0.25"/>
    <row r="424" s="45" customFormat="1" ht="15.75" customHeight="1" x14ac:dyDescent="0.25"/>
    <row r="425" s="45" customFormat="1" ht="15.75" customHeight="1" x14ac:dyDescent="0.25"/>
    <row r="426" s="45" customFormat="1" ht="15.75" customHeight="1" x14ac:dyDescent="0.25"/>
    <row r="427" s="45" customFormat="1" ht="15.75" customHeight="1" x14ac:dyDescent="0.25"/>
    <row r="428" s="45" customFormat="1" ht="15.75" customHeight="1" x14ac:dyDescent="0.25"/>
    <row r="429" s="45" customFormat="1" ht="15.75" customHeight="1" x14ac:dyDescent="0.25"/>
    <row r="430" s="45" customFormat="1" ht="15.75" customHeight="1" x14ac:dyDescent="0.25"/>
    <row r="431" s="45" customFormat="1" ht="15.75" customHeight="1" x14ac:dyDescent="0.25"/>
    <row r="432" s="45" customFormat="1" ht="15.75" customHeight="1" x14ac:dyDescent="0.25"/>
    <row r="433" s="45" customFormat="1" ht="15.75" customHeight="1" x14ac:dyDescent="0.25"/>
    <row r="434" s="45" customFormat="1" ht="15.75" customHeight="1" x14ac:dyDescent="0.25"/>
    <row r="435" s="45" customFormat="1" ht="15.75" customHeight="1" x14ac:dyDescent="0.25"/>
    <row r="436" s="45" customFormat="1" ht="15.75" customHeight="1" x14ac:dyDescent="0.25"/>
    <row r="437" s="45" customFormat="1" ht="15.75" customHeight="1" x14ac:dyDescent="0.25"/>
    <row r="438" s="45" customFormat="1" ht="15.75" customHeight="1" x14ac:dyDescent="0.25"/>
    <row r="439" s="45" customFormat="1" ht="15.75" customHeight="1" x14ac:dyDescent="0.25"/>
    <row r="440" s="45" customFormat="1" ht="15.75" customHeight="1" x14ac:dyDescent="0.25"/>
    <row r="441" s="45" customFormat="1" ht="15.75" customHeight="1" x14ac:dyDescent="0.25"/>
    <row r="442" s="45" customFormat="1" ht="15.75" customHeight="1" x14ac:dyDescent="0.25"/>
    <row r="443" s="45" customFormat="1" ht="15.75" customHeight="1" x14ac:dyDescent="0.25"/>
    <row r="444" s="45" customFormat="1" ht="15.75" customHeight="1" x14ac:dyDescent="0.25"/>
    <row r="445" s="45" customFormat="1" ht="15.75" customHeight="1" x14ac:dyDescent="0.25"/>
    <row r="446" s="45" customFormat="1" ht="15.75" customHeight="1" x14ac:dyDescent="0.25"/>
    <row r="447" s="45" customFormat="1" ht="15.75" customHeight="1" x14ac:dyDescent="0.25"/>
    <row r="448" s="45" customFormat="1" ht="15.75" customHeight="1" x14ac:dyDescent="0.25"/>
    <row r="449" s="45" customFormat="1" ht="15.75" customHeight="1" x14ac:dyDescent="0.25"/>
    <row r="450" s="45" customFormat="1" ht="15.75" customHeight="1" x14ac:dyDescent="0.25"/>
    <row r="451" s="45" customFormat="1" ht="15.75" customHeight="1" x14ac:dyDescent="0.25"/>
    <row r="452" s="45" customFormat="1" ht="15.75" customHeight="1" x14ac:dyDescent="0.25"/>
    <row r="453" s="45" customFormat="1" ht="15.75" customHeight="1" x14ac:dyDescent="0.25"/>
    <row r="454" s="45" customFormat="1" ht="15.75" customHeight="1" x14ac:dyDescent="0.25"/>
    <row r="455" s="45" customFormat="1" ht="15.75" customHeight="1" x14ac:dyDescent="0.25"/>
    <row r="456" s="45" customFormat="1" ht="15.75" customHeight="1" x14ac:dyDescent="0.25"/>
    <row r="457" s="45" customFormat="1" ht="15.75" customHeight="1" x14ac:dyDescent="0.25"/>
    <row r="458" s="45" customFormat="1" ht="15.75" customHeight="1" x14ac:dyDescent="0.25"/>
    <row r="459" s="45" customFormat="1" ht="15.75" customHeight="1" x14ac:dyDescent="0.25"/>
    <row r="460" s="45" customFormat="1" ht="15.75" customHeight="1" x14ac:dyDescent="0.25"/>
    <row r="461" s="45" customFormat="1" ht="15.75" customHeight="1" x14ac:dyDescent="0.25"/>
    <row r="462" s="45" customFormat="1" ht="15.75" customHeight="1" x14ac:dyDescent="0.25"/>
    <row r="463" s="45" customFormat="1" ht="15.75" customHeight="1" x14ac:dyDescent="0.25"/>
    <row r="464" s="45" customFormat="1" ht="15.75" customHeight="1" x14ac:dyDescent="0.25"/>
    <row r="465" s="45" customFormat="1" ht="15.75" customHeight="1" x14ac:dyDescent="0.25"/>
    <row r="466" s="45" customFormat="1" ht="15.75" customHeight="1" x14ac:dyDescent="0.25"/>
    <row r="467" s="45" customFormat="1" ht="15.75" customHeight="1" x14ac:dyDescent="0.25"/>
    <row r="468" s="45" customFormat="1" ht="15.75" customHeight="1" x14ac:dyDescent="0.25"/>
    <row r="469" s="45" customFormat="1" ht="15.75" customHeight="1" x14ac:dyDescent="0.25"/>
    <row r="470" s="45" customFormat="1" ht="15.75" customHeight="1" x14ac:dyDescent="0.25"/>
    <row r="471" s="45" customFormat="1" ht="15.75" customHeight="1" x14ac:dyDescent="0.25"/>
    <row r="472" s="45" customFormat="1" ht="15.75" customHeight="1" x14ac:dyDescent="0.25"/>
    <row r="473" s="45" customFormat="1" ht="15.75" customHeight="1" x14ac:dyDescent="0.25"/>
    <row r="474" s="45" customFormat="1" ht="15.75" customHeight="1" x14ac:dyDescent="0.25"/>
    <row r="475" s="45" customFormat="1" ht="15.75" customHeight="1" x14ac:dyDescent="0.25"/>
    <row r="476" s="45" customFormat="1" ht="15.75" customHeight="1" x14ac:dyDescent="0.25"/>
    <row r="477" s="45" customFormat="1" ht="15.75" customHeight="1" x14ac:dyDescent="0.25"/>
    <row r="478" s="45" customFormat="1" ht="15.75" customHeight="1" x14ac:dyDescent="0.25"/>
    <row r="479" s="45" customFormat="1" ht="15.75" customHeight="1" x14ac:dyDescent="0.25"/>
    <row r="480" s="45" customFormat="1" ht="15.75" customHeight="1" x14ac:dyDescent="0.25"/>
    <row r="481" s="45" customFormat="1" ht="15.75" customHeight="1" x14ac:dyDescent="0.25"/>
    <row r="482" s="45" customFormat="1" ht="15.75" customHeight="1" x14ac:dyDescent="0.25"/>
    <row r="483" s="45" customFormat="1" ht="15.75" customHeight="1" x14ac:dyDescent="0.25"/>
    <row r="484" s="45" customFormat="1" ht="15.75" customHeight="1" x14ac:dyDescent="0.25"/>
    <row r="485" s="45" customFormat="1" ht="15.75" customHeight="1" x14ac:dyDescent="0.25"/>
    <row r="486" s="45" customFormat="1" ht="15.75" customHeight="1" x14ac:dyDescent="0.25"/>
    <row r="487" s="45" customFormat="1" ht="15.75" customHeight="1" x14ac:dyDescent="0.25"/>
    <row r="488" s="45" customFormat="1" ht="15.75" customHeight="1" x14ac:dyDescent="0.25"/>
    <row r="489" s="45" customFormat="1" ht="15.75" customHeight="1" x14ac:dyDescent="0.25"/>
    <row r="490" s="45" customFormat="1" ht="15.75" customHeight="1" x14ac:dyDescent="0.25"/>
    <row r="491" s="45" customFormat="1" ht="15.75" customHeight="1" x14ac:dyDescent="0.25"/>
    <row r="492" s="45" customFormat="1" ht="15.75" customHeight="1" x14ac:dyDescent="0.25"/>
    <row r="493" s="45" customFormat="1" ht="15.75" customHeight="1" x14ac:dyDescent="0.25"/>
    <row r="494" s="45" customFormat="1" ht="15.75" customHeight="1" x14ac:dyDescent="0.25"/>
    <row r="495" s="45" customFormat="1" ht="15.75" customHeight="1" x14ac:dyDescent="0.25"/>
    <row r="496" s="45" customFormat="1" ht="15.75" customHeight="1" x14ac:dyDescent="0.25"/>
    <row r="497" s="45" customFormat="1" ht="15.75" customHeight="1" x14ac:dyDescent="0.25"/>
    <row r="498" s="45" customFormat="1" ht="15.75" customHeight="1" x14ac:dyDescent="0.25"/>
    <row r="499" s="45" customFormat="1" ht="15.75" customHeight="1" x14ac:dyDescent="0.25"/>
    <row r="500" s="45" customFormat="1" ht="15.75" customHeight="1" x14ac:dyDescent="0.25"/>
    <row r="501" s="45" customFormat="1" ht="15.75" customHeight="1" x14ac:dyDescent="0.25"/>
    <row r="502" s="45" customFormat="1" ht="15.75" customHeight="1" x14ac:dyDescent="0.25"/>
    <row r="503" s="45" customFormat="1" ht="15.75" customHeight="1" x14ac:dyDescent="0.25"/>
    <row r="504" s="45" customFormat="1" ht="15.75" customHeight="1" x14ac:dyDescent="0.25"/>
    <row r="505" s="45" customFormat="1" ht="15.75" customHeight="1" x14ac:dyDescent="0.25"/>
    <row r="506" s="45" customFormat="1" ht="15.75" customHeight="1" x14ac:dyDescent="0.25"/>
    <row r="507" s="45" customFormat="1" ht="15.75" customHeight="1" x14ac:dyDescent="0.25"/>
    <row r="508" s="45" customFormat="1" ht="15.75" customHeight="1" x14ac:dyDescent="0.25"/>
    <row r="509" s="45" customFormat="1" ht="15.75" customHeight="1" x14ac:dyDescent="0.25"/>
    <row r="510" s="45" customFormat="1" ht="15.75" customHeight="1" x14ac:dyDescent="0.25"/>
    <row r="511" s="45" customFormat="1" ht="15.75" customHeight="1" x14ac:dyDescent="0.25"/>
    <row r="512" s="45" customFormat="1" ht="15.75" customHeight="1" x14ac:dyDescent="0.25"/>
    <row r="513" s="45" customFormat="1" ht="15.75" customHeight="1" x14ac:dyDescent="0.25"/>
    <row r="514" s="45" customFormat="1" ht="15.75" customHeight="1" x14ac:dyDescent="0.25"/>
    <row r="515" s="45" customFormat="1" ht="15.75" customHeight="1" x14ac:dyDescent="0.25"/>
    <row r="516" s="45" customFormat="1" ht="15.75" customHeight="1" x14ac:dyDescent="0.25"/>
    <row r="517" s="45" customFormat="1" ht="15.75" customHeight="1" x14ac:dyDescent="0.25"/>
    <row r="518" s="45" customFormat="1" ht="15.75" customHeight="1" x14ac:dyDescent="0.25"/>
    <row r="519" s="45" customFormat="1" ht="15.75" customHeight="1" x14ac:dyDescent="0.25"/>
    <row r="520" s="45" customFormat="1" ht="15.75" customHeight="1" x14ac:dyDescent="0.25"/>
    <row r="521" s="45" customFormat="1" ht="15.75" customHeight="1" x14ac:dyDescent="0.25"/>
    <row r="522" s="45" customFormat="1" ht="15.75" customHeight="1" x14ac:dyDescent="0.25"/>
    <row r="523" s="45" customFormat="1" ht="15.75" customHeight="1" x14ac:dyDescent="0.25"/>
    <row r="524" s="45" customFormat="1" ht="15.75" customHeight="1" x14ac:dyDescent="0.25"/>
    <row r="525" s="45" customFormat="1" ht="15.75" customHeight="1" x14ac:dyDescent="0.25"/>
    <row r="526" s="45" customFormat="1" ht="15.75" customHeight="1" x14ac:dyDescent="0.25"/>
    <row r="527" s="45" customFormat="1" ht="15.75" customHeight="1" x14ac:dyDescent="0.25"/>
    <row r="528" s="45" customFormat="1" ht="15.75" customHeight="1" x14ac:dyDescent="0.25"/>
    <row r="529" s="45" customFormat="1" ht="15.75" customHeight="1" x14ac:dyDescent="0.25"/>
    <row r="530" s="45" customFormat="1" ht="15.75" customHeight="1" x14ac:dyDescent="0.25"/>
    <row r="531" s="45" customFormat="1" ht="15.75" customHeight="1" x14ac:dyDescent="0.25"/>
    <row r="532" s="45" customFormat="1" ht="15.75" customHeight="1" x14ac:dyDescent="0.25"/>
    <row r="533" s="45" customFormat="1" ht="15.75" customHeight="1" x14ac:dyDescent="0.25"/>
    <row r="534" s="45" customFormat="1" ht="15.75" customHeight="1" x14ac:dyDescent="0.25"/>
    <row r="535" s="45" customFormat="1" ht="15.75" customHeight="1" x14ac:dyDescent="0.25"/>
    <row r="536" s="45" customFormat="1" ht="15.75" customHeight="1" x14ac:dyDescent="0.25"/>
    <row r="537" s="45" customFormat="1" ht="15.75" customHeight="1" x14ac:dyDescent="0.25"/>
    <row r="538" s="45" customFormat="1" ht="15.75" customHeight="1" x14ac:dyDescent="0.25"/>
    <row r="539" s="45" customFormat="1" ht="15.75" customHeight="1" x14ac:dyDescent="0.25"/>
    <row r="540" s="45" customFormat="1" ht="15.75" customHeight="1" x14ac:dyDescent="0.25"/>
    <row r="541" s="45" customFormat="1" ht="15.75" customHeight="1" x14ac:dyDescent="0.25"/>
    <row r="542" s="45" customFormat="1" ht="15.75" customHeight="1" x14ac:dyDescent="0.25"/>
    <row r="543" s="45" customFormat="1" ht="15.75" customHeight="1" x14ac:dyDescent="0.25"/>
    <row r="544" s="45" customFormat="1" ht="15.75" customHeight="1" x14ac:dyDescent="0.25"/>
    <row r="545" s="45" customFormat="1" ht="15.75" customHeight="1" x14ac:dyDescent="0.25"/>
    <row r="546" s="45" customFormat="1" ht="15.75" customHeight="1" x14ac:dyDescent="0.25"/>
    <row r="547" s="45" customFormat="1" ht="15.75" customHeight="1" x14ac:dyDescent="0.25"/>
    <row r="548" s="45" customFormat="1" ht="15.75" customHeight="1" x14ac:dyDescent="0.25"/>
    <row r="549" s="45" customFormat="1" ht="15.75" customHeight="1" x14ac:dyDescent="0.25"/>
    <row r="550" s="45" customFormat="1" ht="15.75" customHeight="1" x14ac:dyDescent="0.25"/>
    <row r="551" s="45" customFormat="1" ht="15.75" customHeight="1" x14ac:dyDescent="0.25"/>
    <row r="552" s="45" customFormat="1" ht="15.75" customHeight="1" x14ac:dyDescent="0.25"/>
    <row r="553" s="45" customFormat="1" ht="15.75" customHeight="1" x14ac:dyDescent="0.25"/>
    <row r="554" s="45" customFormat="1" ht="15.75" customHeight="1" x14ac:dyDescent="0.25"/>
    <row r="555" s="45" customFormat="1" ht="15.75" customHeight="1" x14ac:dyDescent="0.25"/>
    <row r="556" s="45" customFormat="1" ht="15.75" customHeight="1" x14ac:dyDescent="0.25"/>
    <row r="557" s="45" customFormat="1" ht="15.75" customHeight="1" x14ac:dyDescent="0.25"/>
    <row r="558" s="45" customFormat="1" ht="15.75" customHeight="1" x14ac:dyDescent="0.25"/>
    <row r="559" s="45" customFormat="1" ht="15.75" customHeight="1" x14ac:dyDescent="0.25"/>
    <row r="560" s="45" customFormat="1" ht="15.75" customHeight="1" x14ac:dyDescent="0.25"/>
    <row r="561" s="45" customFormat="1" ht="15.75" customHeight="1" x14ac:dyDescent="0.25"/>
    <row r="562" s="45" customFormat="1" ht="15.75" customHeight="1" x14ac:dyDescent="0.25"/>
    <row r="563" s="45" customFormat="1" ht="15.75" customHeight="1" x14ac:dyDescent="0.25"/>
    <row r="564" s="45" customFormat="1" ht="15.75" customHeight="1" x14ac:dyDescent="0.25"/>
    <row r="565" s="45" customFormat="1" ht="15.75" customHeight="1" x14ac:dyDescent="0.25"/>
    <row r="566" s="45" customFormat="1" ht="15.75" customHeight="1" x14ac:dyDescent="0.25"/>
    <row r="567" s="45" customFormat="1" ht="15.75" customHeight="1" x14ac:dyDescent="0.25"/>
    <row r="568" s="45" customFormat="1" ht="15.75" customHeight="1" x14ac:dyDescent="0.25"/>
    <row r="569" s="45" customFormat="1" ht="15.75" customHeight="1" x14ac:dyDescent="0.25"/>
    <row r="570" s="45" customFormat="1" ht="15.75" customHeight="1" x14ac:dyDescent="0.25"/>
    <row r="571" s="45" customFormat="1" ht="15.75" customHeight="1" x14ac:dyDescent="0.25"/>
    <row r="572" s="45" customFormat="1" ht="15.75" customHeight="1" x14ac:dyDescent="0.25"/>
    <row r="573" s="45" customFormat="1" ht="15.75" customHeight="1" x14ac:dyDescent="0.25"/>
    <row r="574" s="45" customFormat="1" ht="15.75" customHeight="1" x14ac:dyDescent="0.25"/>
    <row r="575" s="45" customFormat="1" ht="15.75" customHeight="1" x14ac:dyDescent="0.25"/>
    <row r="576" s="45" customFormat="1" ht="15.75" customHeight="1" x14ac:dyDescent="0.25"/>
    <row r="577" s="45" customFormat="1" ht="15.75" customHeight="1" x14ac:dyDescent="0.25"/>
    <row r="578" s="45" customFormat="1" ht="15.75" customHeight="1" x14ac:dyDescent="0.25"/>
    <row r="579" s="45" customFormat="1" ht="15.75" customHeight="1" x14ac:dyDescent="0.25"/>
    <row r="580" s="45" customFormat="1" ht="15.75" customHeight="1" x14ac:dyDescent="0.25"/>
    <row r="581" s="45" customFormat="1" ht="15.75" customHeight="1" x14ac:dyDescent="0.25"/>
    <row r="582" s="45" customFormat="1" ht="15.75" customHeight="1" x14ac:dyDescent="0.25"/>
    <row r="583" s="45" customFormat="1" ht="15.75" customHeight="1" x14ac:dyDescent="0.25"/>
    <row r="584" s="45" customFormat="1" ht="15.75" customHeight="1" x14ac:dyDescent="0.25"/>
    <row r="585" s="45" customFormat="1" ht="15.75" customHeight="1" x14ac:dyDescent="0.25"/>
    <row r="586" s="45" customFormat="1" ht="15.75" customHeight="1" x14ac:dyDescent="0.25"/>
    <row r="587" s="45" customFormat="1" ht="15.75" customHeight="1" x14ac:dyDescent="0.25"/>
    <row r="588" s="45" customFormat="1" ht="15.75" customHeight="1" x14ac:dyDescent="0.25"/>
    <row r="589" s="45" customFormat="1" ht="15.75" customHeight="1" x14ac:dyDescent="0.25"/>
    <row r="590" s="45" customFormat="1" ht="15.75" customHeight="1" x14ac:dyDescent="0.25"/>
    <row r="591" s="45" customFormat="1" ht="15.75" customHeight="1" x14ac:dyDescent="0.25"/>
    <row r="592" s="45" customFormat="1" ht="15.75" customHeight="1" x14ac:dyDescent="0.25"/>
    <row r="593" s="45" customFormat="1" ht="15.75" customHeight="1" x14ac:dyDescent="0.25"/>
    <row r="594" s="45" customFormat="1" ht="15.75" customHeight="1" x14ac:dyDescent="0.25"/>
    <row r="595" s="45" customFormat="1" ht="15.75" customHeight="1" x14ac:dyDescent="0.25"/>
    <row r="596" s="45" customFormat="1" ht="15.75" customHeight="1" x14ac:dyDescent="0.25"/>
    <row r="597" s="45" customFormat="1" ht="15.75" customHeight="1" x14ac:dyDescent="0.25"/>
    <row r="598" s="45" customFormat="1" ht="15.75" customHeight="1" x14ac:dyDescent="0.25"/>
    <row r="599" s="45" customFormat="1" ht="15.75" customHeight="1" x14ac:dyDescent="0.25"/>
    <row r="600" s="45" customFormat="1" ht="15.75" customHeight="1" x14ac:dyDescent="0.25"/>
    <row r="601" s="45" customFormat="1" ht="15.75" customHeight="1" x14ac:dyDescent="0.25"/>
    <row r="602" s="45" customFormat="1" ht="15.75" customHeight="1" x14ac:dyDescent="0.25"/>
    <row r="603" s="45" customFormat="1" ht="15.75" customHeight="1" x14ac:dyDescent="0.25"/>
    <row r="604" s="45" customFormat="1" ht="15.75" customHeight="1" x14ac:dyDescent="0.25"/>
    <row r="605" s="45" customFormat="1" ht="15.75" customHeight="1" x14ac:dyDescent="0.25"/>
    <row r="606" s="45" customFormat="1" ht="15.75" customHeight="1" x14ac:dyDescent="0.25"/>
    <row r="607" s="45" customFormat="1" ht="15.75" customHeight="1" x14ac:dyDescent="0.25"/>
    <row r="608" s="45" customFormat="1" ht="15.75" customHeight="1" x14ac:dyDescent="0.25"/>
    <row r="609" s="45" customFormat="1" ht="15.75" customHeight="1" x14ac:dyDescent="0.25"/>
    <row r="610" s="45" customFormat="1" ht="15.75" customHeight="1" x14ac:dyDescent="0.25"/>
    <row r="611" s="45" customFormat="1" ht="15.75" customHeight="1" x14ac:dyDescent="0.25"/>
    <row r="612" s="45" customFormat="1" ht="15.75" customHeight="1" x14ac:dyDescent="0.25"/>
    <row r="613" s="45" customFormat="1" ht="15.75" customHeight="1" x14ac:dyDescent="0.25"/>
    <row r="614" s="45" customFormat="1" ht="15.75" customHeight="1" x14ac:dyDescent="0.25"/>
    <row r="615" s="45" customFormat="1" ht="15.75" customHeight="1" x14ac:dyDescent="0.25"/>
    <row r="616" s="45" customFormat="1" ht="15.75" customHeight="1" x14ac:dyDescent="0.25"/>
    <row r="617" s="45" customFormat="1" ht="15.75" customHeight="1" x14ac:dyDescent="0.25"/>
    <row r="618" s="45" customFormat="1" ht="15.75" customHeight="1" x14ac:dyDescent="0.25"/>
    <row r="619" s="45" customFormat="1" ht="15.75" customHeight="1" x14ac:dyDescent="0.25"/>
    <row r="620" s="45" customFormat="1" ht="15.75" customHeight="1" x14ac:dyDescent="0.25"/>
    <row r="621" s="45" customFormat="1" ht="15.75" customHeight="1" x14ac:dyDescent="0.25"/>
    <row r="622" s="45" customFormat="1" ht="15.75" customHeight="1" x14ac:dyDescent="0.25"/>
    <row r="623" s="45" customFormat="1" ht="15.75" customHeight="1" x14ac:dyDescent="0.25"/>
    <row r="624" s="45" customFormat="1" ht="15.75" customHeight="1" x14ac:dyDescent="0.25"/>
    <row r="625" s="45" customFormat="1" ht="15.75" customHeight="1" x14ac:dyDescent="0.25"/>
    <row r="626" s="45" customFormat="1" ht="15.75" customHeight="1" x14ac:dyDescent="0.25"/>
    <row r="627" s="45" customFormat="1" ht="15.75" customHeight="1" x14ac:dyDescent="0.25"/>
    <row r="628" s="45" customFormat="1" ht="15.75" customHeight="1" x14ac:dyDescent="0.25"/>
    <row r="629" s="45" customFormat="1" ht="15.75" customHeight="1" x14ac:dyDescent="0.25"/>
    <row r="630" s="45" customFormat="1" ht="15.75" customHeight="1" x14ac:dyDescent="0.25"/>
    <row r="631" s="45" customFormat="1" ht="15.75" customHeight="1" x14ac:dyDescent="0.25"/>
    <row r="632" s="45" customFormat="1" ht="15.75" customHeight="1" x14ac:dyDescent="0.25"/>
    <row r="633" s="45" customFormat="1" ht="15.75" customHeight="1" x14ac:dyDescent="0.25"/>
    <row r="634" s="45" customFormat="1" ht="15.75" customHeight="1" x14ac:dyDescent="0.25"/>
    <row r="635" s="45" customFormat="1" ht="15.75" customHeight="1" x14ac:dyDescent="0.25"/>
    <row r="636" s="45" customFormat="1" ht="15.75" customHeight="1" x14ac:dyDescent="0.25"/>
    <row r="637" s="45" customFormat="1" ht="15.75" customHeight="1" x14ac:dyDescent="0.25"/>
    <row r="638" s="45" customFormat="1" ht="15.75" customHeight="1" x14ac:dyDescent="0.25"/>
    <row r="639" s="45" customFormat="1" ht="15.75" customHeight="1" x14ac:dyDescent="0.25"/>
    <row r="640" s="45" customFormat="1" ht="15.75" customHeight="1" x14ac:dyDescent="0.25"/>
    <row r="641" s="45" customFormat="1" ht="15.75" customHeight="1" x14ac:dyDescent="0.25"/>
    <row r="642" s="45" customFormat="1" ht="15.75" customHeight="1" x14ac:dyDescent="0.25"/>
    <row r="643" s="45" customFormat="1" ht="15.75" customHeight="1" x14ac:dyDescent="0.25"/>
    <row r="644" s="45" customFormat="1" ht="15.75" customHeight="1" x14ac:dyDescent="0.25"/>
    <row r="645" s="45" customFormat="1" ht="15.75" customHeight="1" x14ac:dyDescent="0.25"/>
    <row r="646" s="45" customFormat="1" ht="15.75" customHeight="1" x14ac:dyDescent="0.25"/>
    <row r="647" s="45" customFormat="1" ht="15.75" customHeight="1" x14ac:dyDescent="0.25"/>
    <row r="648" s="45" customFormat="1" ht="15.75" customHeight="1" x14ac:dyDescent="0.25"/>
    <row r="649" s="45" customFormat="1" ht="15.75" customHeight="1" x14ac:dyDescent="0.25"/>
    <row r="650" s="45" customFormat="1" ht="15.75" customHeight="1" x14ac:dyDescent="0.25"/>
    <row r="651" s="45" customFormat="1" ht="15.75" customHeight="1" x14ac:dyDescent="0.25"/>
    <row r="652" s="45" customFormat="1" ht="15.75" customHeight="1" x14ac:dyDescent="0.25"/>
    <row r="653" s="45" customFormat="1" ht="15.75" customHeight="1" x14ac:dyDescent="0.25"/>
    <row r="654" s="45" customFormat="1" ht="15.75" customHeight="1" x14ac:dyDescent="0.25"/>
    <row r="655" s="45" customFormat="1" ht="15.75" customHeight="1" x14ac:dyDescent="0.25"/>
    <row r="656" s="45" customFormat="1" ht="15.75" customHeight="1" x14ac:dyDescent="0.25"/>
    <row r="657" s="45" customFormat="1" ht="15.75" customHeight="1" x14ac:dyDescent="0.25"/>
    <row r="658" s="45" customFormat="1" ht="15.75" customHeight="1" x14ac:dyDescent="0.25"/>
    <row r="659" s="45" customFormat="1" ht="15.75" customHeight="1" x14ac:dyDescent="0.25"/>
    <row r="660" s="45" customFormat="1" ht="15.75" customHeight="1" x14ac:dyDescent="0.25"/>
    <row r="661" s="45" customFormat="1" ht="15.75" customHeight="1" x14ac:dyDescent="0.25"/>
    <row r="662" s="45" customFormat="1" ht="15.75" customHeight="1" x14ac:dyDescent="0.25"/>
    <row r="663" s="45" customFormat="1" ht="15.75" customHeight="1" x14ac:dyDescent="0.25"/>
    <row r="664" s="45" customFormat="1" ht="15.75" customHeight="1" x14ac:dyDescent="0.25"/>
    <row r="665" s="45" customFormat="1" ht="15.75" customHeight="1" x14ac:dyDescent="0.25"/>
    <row r="666" s="45" customFormat="1" ht="15.75" customHeight="1" x14ac:dyDescent="0.25"/>
    <row r="667" s="45" customFormat="1" ht="15.75" customHeight="1" x14ac:dyDescent="0.25"/>
    <row r="668" s="45" customFormat="1" ht="15.75" customHeight="1" x14ac:dyDescent="0.25"/>
    <row r="669" s="45" customFormat="1" ht="15.75" customHeight="1" x14ac:dyDescent="0.25"/>
    <row r="670" s="45" customFormat="1" ht="15.75" customHeight="1" x14ac:dyDescent="0.25"/>
    <row r="671" s="45" customFormat="1" ht="15.75" customHeight="1" x14ac:dyDescent="0.25"/>
    <row r="672" s="45" customFormat="1" ht="15.75" customHeight="1" x14ac:dyDescent="0.25"/>
    <row r="673" s="45" customFormat="1" ht="15.75" customHeight="1" x14ac:dyDescent="0.25"/>
    <row r="674" s="45" customFormat="1" ht="15.75" customHeight="1" x14ac:dyDescent="0.25"/>
    <row r="675" s="45" customFormat="1" ht="15.75" customHeight="1" x14ac:dyDescent="0.25"/>
    <row r="676" s="45" customFormat="1" ht="15.75" customHeight="1" x14ac:dyDescent="0.25"/>
    <row r="677" s="45" customFormat="1" ht="15.75" customHeight="1" x14ac:dyDescent="0.25"/>
    <row r="678" s="45" customFormat="1" ht="15.75" customHeight="1" x14ac:dyDescent="0.25"/>
    <row r="679" s="45" customFormat="1" ht="15.75" customHeight="1" x14ac:dyDescent="0.25"/>
    <row r="680" s="45" customFormat="1" ht="15.75" customHeight="1" x14ac:dyDescent="0.25"/>
    <row r="681" s="45" customFormat="1" ht="15.75" customHeight="1" x14ac:dyDescent="0.25"/>
    <row r="682" s="45" customFormat="1" ht="15.75" customHeight="1" x14ac:dyDescent="0.25"/>
    <row r="683" s="45" customFormat="1" ht="15.75" customHeight="1" x14ac:dyDescent="0.25"/>
    <row r="684" s="45" customFormat="1" ht="15.75" customHeight="1" x14ac:dyDescent="0.25"/>
    <row r="685" s="45" customFormat="1" ht="15.75" customHeight="1" x14ac:dyDescent="0.25"/>
    <row r="686" s="45" customFormat="1" ht="15.75" customHeight="1" x14ac:dyDescent="0.25"/>
    <row r="687" s="45" customFormat="1" ht="15.75" customHeight="1" x14ac:dyDescent="0.25"/>
    <row r="688" s="45" customFormat="1" ht="15.75" customHeight="1" x14ac:dyDescent="0.25"/>
    <row r="689" s="45" customFormat="1" ht="15.75" customHeight="1" x14ac:dyDescent="0.25"/>
    <row r="690" s="45" customFormat="1" ht="15.75" customHeight="1" x14ac:dyDescent="0.25"/>
    <row r="691" s="45" customFormat="1" ht="15.75" customHeight="1" x14ac:dyDescent="0.25"/>
    <row r="692" s="45" customFormat="1" ht="15.75" customHeight="1" x14ac:dyDescent="0.25"/>
    <row r="693" s="45" customFormat="1" ht="15.75" customHeight="1" x14ac:dyDescent="0.25"/>
    <row r="694" s="45" customFormat="1" ht="15.75" customHeight="1" x14ac:dyDescent="0.25"/>
    <row r="695" s="45" customFormat="1" ht="15.75" customHeight="1" x14ac:dyDescent="0.25"/>
    <row r="696" s="45" customFormat="1" ht="15.75" customHeight="1" x14ac:dyDescent="0.25"/>
    <row r="697" s="45" customFormat="1" ht="15.75" customHeight="1" x14ac:dyDescent="0.25"/>
    <row r="698" s="45" customFormat="1" ht="15.75" customHeight="1" x14ac:dyDescent="0.25"/>
    <row r="699" s="45" customFormat="1" ht="15.75" customHeight="1" x14ac:dyDescent="0.25"/>
    <row r="700" s="45" customFormat="1" ht="15.75" customHeight="1" x14ac:dyDescent="0.25"/>
    <row r="701" s="45" customFormat="1" ht="15.75" customHeight="1" x14ac:dyDescent="0.25"/>
    <row r="702" s="45" customFormat="1" ht="15.75" customHeight="1" x14ac:dyDescent="0.25"/>
    <row r="703" s="45" customFormat="1" ht="15.75" customHeight="1" x14ac:dyDescent="0.25"/>
    <row r="704" s="45" customFormat="1" ht="15.75" customHeight="1" x14ac:dyDescent="0.25"/>
    <row r="705" s="45" customFormat="1" ht="15.75" customHeight="1" x14ac:dyDescent="0.25"/>
    <row r="706" s="45" customFormat="1" ht="15.75" customHeight="1" x14ac:dyDescent="0.25"/>
    <row r="707" s="45" customFormat="1" ht="15.75" customHeight="1" x14ac:dyDescent="0.25"/>
    <row r="708" s="45" customFormat="1" ht="15.75" customHeight="1" x14ac:dyDescent="0.25"/>
    <row r="709" s="45" customFormat="1" ht="15.75" customHeight="1" x14ac:dyDescent="0.25"/>
    <row r="710" s="45" customFormat="1" ht="15.75" customHeight="1" x14ac:dyDescent="0.25"/>
    <row r="711" s="45" customFormat="1" ht="15.75" customHeight="1" x14ac:dyDescent="0.25"/>
    <row r="712" s="45" customFormat="1" ht="15.75" customHeight="1" x14ac:dyDescent="0.25"/>
    <row r="713" s="45" customFormat="1" ht="15.75" customHeight="1" x14ac:dyDescent="0.25"/>
    <row r="714" s="45" customFormat="1" ht="15.75" customHeight="1" x14ac:dyDescent="0.25"/>
    <row r="715" s="45" customFormat="1" ht="15.75" customHeight="1" x14ac:dyDescent="0.25"/>
    <row r="716" s="45" customFormat="1" ht="15.75" customHeight="1" x14ac:dyDescent="0.25"/>
    <row r="717" s="45" customFormat="1" ht="15.75" customHeight="1" x14ac:dyDescent="0.25"/>
    <row r="718" s="45" customFormat="1" ht="15.75" customHeight="1" x14ac:dyDescent="0.25"/>
    <row r="719" s="45" customFormat="1" ht="15.75" customHeight="1" x14ac:dyDescent="0.25"/>
    <row r="720" s="45" customFormat="1" ht="15.75" customHeight="1" x14ac:dyDescent="0.25"/>
    <row r="721" s="45" customFormat="1" ht="15.75" customHeight="1" x14ac:dyDescent="0.25"/>
    <row r="722" s="45" customFormat="1" ht="15.75" customHeight="1" x14ac:dyDescent="0.25"/>
    <row r="723" s="45" customFormat="1" ht="15.75" customHeight="1" x14ac:dyDescent="0.25"/>
    <row r="724" s="45" customFormat="1" ht="15.75" customHeight="1" x14ac:dyDescent="0.25"/>
    <row r="725" s="45" customFormat="1" ht="15.75" customHeight="1" x14ac:dyDescent="0.25"/>
    <row r="726" s="45" customFormat="1" ht="15.75" customHeight="1" x14ac:dyDescent="0.25"/>
    <row r="727" s="45" customFormat="1" ht="15.75" customHeight="1" x14ac:dyDescent="0.25"/>
    <row r="728" s="45" customFormat="1" ht="15.75" customHeight="1" x14ac:dyDescent="0.25"/>
    <row r="729" s="45" customFormat="1" ht="15.75" customHeight="1" x14ac:dyDescent="0.25"/>
    <row r="730" s="45" customFormat="1" ht="15.75" customHeight="1" x14ac:dyDescent="0.25"/>
    <row r="731" s="45" customFormat="1" ht="15.75" customHeight="1" x14ac:dyDescent="0.25"/>
    <row r="732" s="45" customFormat="1" ht="15.75" customHeight="1" x14ac:dyDescent="0.25"/>
    <row r="733" s="45" customFormat="1" ht="15.75" customHeight="1" x14ac:dyDescent="0.25"/>
    <row r="734" s="45" customFormat="1" ht="15.75" customHeight="1" x14ac:dyDescent="0.25"/>
    <row r="735" s="45" customFormat="1" ht="15.75" customHeight="1" x14ac:dyDescent="0.25"/>
    <row r="736" s="45" customFormat="1" ht="15.75" customHeight="1" x14ac:dyDescent="0.25"/>
    <row r="737" s="45" customFormat="1" ht="15.75" customHeight="1" x14ac:dyDescent="0.25"/>
    <row r="738" s="45" customFormat="1" ht="15.75" customHeight="1" x14ac:dyDescent="0.25"/>
    <row r="739" s="45" customFormat="1" ht="15.75" customHeight="1" x14ac:dyDescent="0.25"/>
    <row r="740" s="45" customFormat="1" ht="15.75" customHeight="1" x14ac:dyDescent="0.25"/>
    <row r="741" s="45" customFormat="1" ht="15.75" customHeight="1" x14ac:dyDescent="0.25"/>
    <row r="742" s="45" customFormat="1" ht="15.75" customHeight="1" x14ac:dyDescent="0.25"/>
    <row r="743" s="45" customFormat="1" ht="15.75" customHeight="1" x14ac:dyDescent="0.25"/>
    <row r="744" s="45" customFormat="1" ht="15.75" customHeight="1" x14ac:dyDescent="0.25"/>
    <row r="745" s="45" customFormat="1" ht="15.75" customHeight="1" x14ac:dyDescent="0.25"/>
    <row r="746" s="45" customFormat="1" ht="15.75" customHeight="1" x14ac:dyDescent="0.25"/>
    <row r="747" s="45" customFormat="1" ht="15.75" customHeight="1" x14ac:dyDescent="0.25"/>
    <row r="748" s="45" customFormat="1" ht="15.75" customHeight="1" x14ac:dyDescent="0.25"/>
    <row r="749" s="45" customFormat="1" ht="15.75" customHeight="1" x14ac:dyDescent="0.25"/>
    <row r="750" s="45" customFormat="1" ht="15.75" customHeight="1" x14ac:dyDescent="0.25"/>
    <row r="751" s="45" customFormat="1" ht="15.75" customHeight="1" x14ac:dyDescent="0.25"/>
    <row r="752" s="45" customFormat="1" ht="15.75" customHeight="1" x14ac:dyDescent="0.25"/>
    <row r="753" s="45" customFormat="1" ht="15.75" customHeight="1" x14ac:dyDescent="0.25"/>
    <row r="754" s="45" customFormat="1" ht="15.75" customHeight="1" x14ac:dyDescent="0.25"/>
    <row r="755" s="45" customFormat="1" ht="15.75" customHeight="1" x14ac:dyDescent="0.25"/>
    <row r="756" s="45" customFormat="1" ht="15.75" customHeight="1" x14ac:dyDescent="0.25"/>
    <row r="757" s="45" customFormat="1" ht="15.75" customHeight="1" x14ac:dyDescent="0.25"/>
    <row r="758" s="45" customFormat="1" ht="15.75" customHeight="1" x14ac:dyDescent="0.25"/>
    <row r="759" s="45" customFormat="1" ht="15.75" customHeight="1" x14ac:dyDescent="0.25"/>
    <row r="760" s="45" customFormat="1" ht="15.75" customHeight="1" x14ac:dyDescent="0.25"/>
    <row r="761" s="45" customFormat="1" ht="15.75" customHeight="1" x14ac:dyDescent="0.25"/>
    <row r="762" s="45" customFormat="1" ht="15.75" customHeight="1" x14ac:dyDescent="0.25"/>
    <row r="763" s="45" customFormat="1" ht="15.75" customHeight="1" x14ac:dyDescent="0.25"/>
    <row r="764" s="45" customFormat="1" ht="15.75" customHeight="1" x14ac:dyDescent="0.25"/>
    <row r="765" s="45" customFormat="1" ht="15.75" customHeight="1" x14ac:dyDescent="0.25"/>
    <row r="766" s="45" customFormat="1" ht="15.75" customHeight="1" x14ac:dyDescent="0.25"/>
    <row r="767" s="45" customFormat="1" ht="15.75" customHeight="1" x14ac:dyDescent="0.25"/>
    <row r="768" s="45" customFormat="1" ht="15.75" customHeight="1" x14ac:dyDescent="0.25"/>
    <row r="769" s="45" customFormat="1" ht="15.75" customHeight="1" x14ac:dyDescent="0.25"/>
    <row r="770" s="45" customFormat="1" ht="15.75" customHeight="1" x14ac:dyDescent="0.25"/>
    <row r="771" s="45" customFormat="1" ht="15.75" customHeight="1" x14ac:dyDescent="0.25"/>
    <row r="772" s="45" customFormat="1" ht="15.75" customHeight="1" x14ac:dyDescent="0.25"/>
    <row r="773" s="45" customFormat="1" ht="15.75" customHeight="1" x14ac:dyDescent="0.25"/>
    <row r="774" s="45" customFormat="1" ht="15.75" customHeight="1" x14ac:dyDescent="0.25"/>
    <row r="775" s="45" customFormat="1" ht="15.75" customHeight="1" x14ac:dyDescent="0.25"/>
    <row r="776" s="45" customFormat="1" ht="15.75" customHeight="1" x14ac:dyDescent="0.25"/>
    <row r="777" s="45" customFormat="1" ht="15.75" customHeight="1" x14ac:dyDescent="0.25"/>
    <row r="778" s="45" customFormat="1" ht="15.75" customHeight="1" x14ac:dyDescent="0.25"/>
    <row r="779" s="45" customFormat="1" ht="15.75" customHeight="1" x14ac:dyDescent="0.25"/>
    <row r="780" s="45" customFormat="1" ht="15.75" customHeight="1" x14ac:dyDescent="0.25"/>
    <row r="781" s="45" customFormat="1" ht="15.75" customHeight="1" x14ac:dyDescent="0.25"/>
    <row r="782" s="45" customFormat="1" ht="15.75" customHeight="1" x14ac:dyDescent="0.25"/>
    <row r="783" s="45" customFormat="1" ht="15.75" customHeight="1" x14ac:dyDescent="0.25"/>
    <row r="784" s="45" customFormat="1" ht="15.75" customHeight="1" x14ac:dyDescent="0.25"/>
    <row r="785" s="45" customFormat="1" ht="15.75" customHeight="1" x14ac:dyDescent="0.25"/>
    <row r="786" s="45" customFormat="1" ht="15.75" customHeight="1" x14ac:dyDescent="0.25"/>
    <row r="787" s="45" customFormat="1" ht="15.75" customHeight="1" x14ac:dyDescent="0.25"/>
    <row r="788" s="45" customFormat="1" ht="15.75" customHeight="1" x14ac:dyDescent="0.25"/>
    <row r="789" s="45" customFormat="1" ht="15.75" customHeight="1" x14ac:dyDescent="0.25"/>
    <row r="790" s="45" customFormat="1" ht="15.75" customHeight="1" x14ac:dyDescent="0.25"/>
    <row r="791" s="45" customFormat="1" ht="15.75" customHeight="1" x14ac:dyDescent="0.25"/>
    <row r="792" s="45" customFormat="1" ht="15.75" customHeight="1" x14ac:dyDescent="0.25"/>
    <row r="793" s="45" customFormat="1" ht="15.75" customHeight="1" x14ac:dyDescent="0.25"/>
    <row r="794" s="45" customFormat="1" ht="15.75" customHeight="1" x14ac:dyDescent="0.25"/>
    <row r="795" s="45" customFormat="1" ht="15.75" customHeight="1" x14ac:dyDescent="0.25"/>
    <row r="796" s="45" customFormat="1" ht="15.75" customHeight="1" x14ac:dyDescent="0.25"/>
    <row r="797" s="45" customFormat="1" ht="15.75" customHeight="1" x14ac:dyDescent="0.25"/>
    <row r="798" s="45" customFormat="1" ht="15.75" customHeight="1" x14ac:dyDescent="0.25"/>
    <row r="799" s="45" customFormat="1" ht="15.75" customHeight="1" x14ac:dyDescent="0.25"/>
    <row r="800" s="45" customFormat="1" ht="15.75" customHeight="1" x14ac:dyDescent="0.25"/>
    <row r="801" s="45" customFormat="1" ht="15.75" customHeight="1" x14ac:dyDescent="0.25"/>
    <row r="802" s="45" customFormat="1" ht="15.75" customHeight="1" x14ac:dyDescent="0.25"/>
    <row r="803" s="45" customFormat="1" ht="15.75" customHeight="1" x14ac:dyDescent="0.25"/>
    <row r="804" s="45" customFormat="1" ht="15.75" customHeight="1" x14ac:dyDescent="0.25"/>
    <row r="805" s="45" customFormat="1" ht="15.75" customHeight="1" x14ac:dyDescent="0.25"/>
    <row r="806" s="45" customFormat="1" ht="15.75" customHeight="1" x14ac:dyDescent="0.25"/>
    <row r="807" s="45" customFormat="1" ht="15.75" customHeight="1" x14ac:dyDescent="0.25"/>
    <row r="808" s="45" customFormat="1" ht="15.75" customHeight="1" x14ac:dyDescent="0.25"/>
    <row r="809" s="45" customFormat="1" ht="15.75" customHeight="1" x14ac:dyDescent="0.25"/>
    <row r="810" s="45" customFormat="1" ht="15.75" customHeight="1" x14ac:dyDescent="0.25"/>
    <row r="811" s="45" customFormat="1" ht="15.75" customHeight="1" x14ac:dyDescent="0.25"/>
    <row r="812" s="45" customFormat="1" ht="15.75" customHeight="1" x14ac:dyDescent="0.25"/>
    <row r="813" s="45" customFormat="1" ht="15.75" customHeight="1" x14ac:dyDescent="0.25"/>
    <row r="814" s="45" customFormat="1" ht="15.75" customHeight="1" x14ac:dyDescent="0.25"/>
    <row r="815" s="45" customFormat="1" ht="15.75" customHeight="1" x14ac:dyDescent="0.25"/>
    <row r="816" s="45" customFormat="1" ht="15.75" customHeight="1" x14ac:dyDescent="0.25"/>
    <row r="817" s="45" customFormat="1" ht="15.75" customHeight="1" x14ac:dyDescent="0.25"/>
    <row r="818" s="45" customFormat="1" ht="15.75" customHeight="1" x14ac:dyDescent="0.25"/>
    <row r="819" s="45" customFormat="1" ht="15.75" customHeight="1" x14ac:dyDescent="0.25"/>
    <row r="820" s="45" customFormat="1" ht="15.75" customHeight="1" x14ac:dyDescent="0.25"/>
    <row r="821" s="45" customFormat="1" ht="15.75" customHeight="1" x14ac:dyDescent="0.25"/>
    <row r="822" s="45" customFormat="1" ht="15.75" customHeight="1" x14ac:dyDescent="0.25"/>
    <row r="823" s="45" customFormat="1" ht="15.75" customHeight="1" x14ac:dyDescent="0.25"/>
    <row r="824" s="45" customFormat="1" ht="15.75" customHeight="1" x14ac:dyDescent="0.25"/>
    <row r="825" s="45" customFormat="1" ht="15.75" customHeight="1" x14ac:dyDescent="0.25"/>
    <row r="826" s="45" customFormat="1" ht="15.75" customHeight="1" x14ac:dyDescent="0.25"/>
    <row r="827" s="45" customFormat="1" ht="15.75" customHeight="1" x14ac:dyDescent="0.25"/>
    <row r="828" s="45" customFormat="1" ht="15.75" customHeight="1" x14ac:dyDescent="0.25"/>
    <row r="829" s="45" customFormat="1" ht="15.75" customHeight="1" x14ac:dyDescent="0.25"/>
    <row r="830" s="45" customFormat="1" ht="15.75" customHeight="1" x14ac:dyDescent="0.25"/>
    <row r="831" s="45" customFormat="1" ht="15.75" customHeight="1" x14ac:dyDescent="0.25"/>
    <row r="832" s="45" customFormat="1" ht="15.75" customHeight="1" x14ac:dyDescent="0.25"/>
    <row r="833" s="45" customFormat="1" ht="15.75" customHeight="1" x14ac:dyDescent="0.25"/>
    <row r="834" s="45" customFormat="1" ht="15.75" customHeight="1" x14ac:dyDescent="0.25"/>
    <row r="835" s="45" customFormat="1" ht="15.75" customHeight="1" x14ac:dyDescent="0.25"/>
    <row r="836" s="45" customFormat="1" ht="15.75" customHeight="1" x14ac:dyDescent="0.25"/>
    <row r="837" s="45" customFormat="1" ht="15.75" customHeight="1" x14ac:dyDescent="0.25"/>
    <row r="838" s="45" customFormat="1" ht="15.75" customHeight="1" x14ac:dyDescent="0.25"/>
    <row r="839" s="45" customFormat="1" ht="15.75" customHeight="1" x14ac:dyDescent="0.25"/>
    <row r="840" s="45" customFormat="1" ht="15.75" customHeight="1" x14ac:dyDescent="0.25"/>
    <row r="841" s="45" customFormat="1" ht="15.75" customHeight="1" x14ac:dyDescent="0.25"/>
    <row r="842" s="45" customFormat="1" ht="15.75" customHeight="1" x14ac:dyDescent="0.25"/>
    <row r="843" s="45" customFormat="1" ht="15.75" customHeight="1" x14ac:dyDescent="0.25"/>
    <row r="844" s="45" customFormat="1" ht="15.75" customHeight="1" x14ac:dyDescent="0.25"/>
    <row r="845" s="45" customFormat="1" ht="15.75" customHeight="1" x14ac:dyDescent="0.25"/>
    <row r="846" s="45" customFormat="1" ht="15.75" customHeight="1" x14ac:dyDescent="0.25"/>
    <row r="847" s="45" customFormat="1" ht="15.75" customHeight="1" x14ac:dyDescent="0.25"/>
    <row r="848" s="45" customFormat="1" ht="15.75" customHeight="1" x14ac:dyDescent="0.25"/>
    <row r="849" s="45" customFormat="1" ht="15.75" customHeight="1" x14ac:dyDescent="0.25"/>
    <row r="850" s="45" customFormat="1" ht="15.75" customHeight="1" x14ac:dyDescent="0.25"/>
    <row r="851" s="45" customFormat="1" ht="15.75" customHeight="1" x14ac:dyDescent="0.25"/>
    <row r="852" s="45" customFormat="1" ht="15.75" customHeight="1" x14ac:dyDescent="0.25"/>
    <row r="853" s="45" customFormat="1" ht="15.75" customHeight="1" x14ac:dyDescent="0.25"/>
    <row r="854" s="45" customFormat="1" ht="15.75" customHeight="1" x14ac:dyDescent="0.25"/>
    <row r="855" s="45" customFormat="1" ht="15.75" customHeight="1" x14ac:dyDescent="0.25"/>
    <row r="856" s="45" customFormat="1" ht="15.75" customHeight="1" x14ac:dyDescent="0.25"/>
    <row r="857" s="45" customFormat="1" ht="15.75" customHeight="1" x14ac:dyDescent="0.25"/>
    <row r="858" s="45" customFormat="1" ht="15.75" customHeight="1" x14ac:dyDescent="0.25"/>
    <row r="859" s="45" customFormat="1" ht="15.75" customHeight="1" x14ac:dyDescent="0.25"/>
    <row r="860" s="45" customFormat="1" ht="15.75" customHeight="1" x14ac:dyDescent="0.25"/>
    <row r="861" s="45" customFormat="1" ht="15.75" customHeight="1" x14ac:dyDescent="0.25"/>
    <row r="862" s="45" customFormat="1" ht="15.75" customHeight="1" x14ac:dyDescent="0.25"/>
    <row r="863" s="45" customFormat="1" ht="15.75" customHeight="1" x14ac:dyDescent="0.25"/>
    <row r="864" s="45" customFormat="1" ht="15.75" customHeight="1" x14ac:dyDescent="0.25"/>
    <row r="865" s="45" customFormat="1" ht="15.75" customHeight="1" x14ac:dyDescent="0.25"/>
    <row r="866" s="45" customFormat="1" ht="15.75" customHeight="1" x14ac:dyDescent="0.25"/>
    <row r="867" s="45" customFormat="1" ht="15.75" customHeight="1" x14ac:dyDescent="0.25"/>
    <row r="868" s="45" customFormat="1" ht="15.75" customHeight="1" x14ac:dyDescent="0.25"/>
    <row r="869" s="45" customFormat="1" ht="15.75" customHeight="1" x14ac:dyDescent="0.25"/>
    <row r="870" s="45" customFormat="1" ht="15.75" customHeight="1" x14ac:dyDescent="0.25"/>
    <row r="871" s="45" customFormat="1" ht="15.75" customHeight="1" x14ac:dyDescent="0.25"/>
    <row r="872" s="45" customFormat="1" ht="15.75" customHeight="1" x14ac:dyDescent="0.25"/>
    <row r="873" s="45" customFormat="1" ht="15.75" customHeight="1" x14ac:dyDescent="0.25"/>
    <row r="874" s="45" customFormat="1" ht="15.75" customHeight="1" x14ac:dyDescent="0.25"/>
    <row r="875" s="45" customFormat="1" ht="15.75" customHeight="1" x14ac:dyDescent="0.25"/>
    <row r="876" s="45" customFormat="1" ht="15.75" customHeight="1" x14ac:dyDescent="0.25"/>
    <row r="877" s="45" customFormat="1" ht="15.75" customHeight="1" x14ac:dyDescent="0.25"/>
    <row r="878" s="45" customFormat="1" ht="15.75" customHeight="1" x14ac:dyDescent="0.25"/>
    <row r="879" s="45" customFormat="1" ht="15.75" customHeight="1" x14ac:dyDescent="0.25"/>
    <row r="880" s="45" customFormat="1" ht="15.75" customHeight="1" x14ac:dyDescent="0.25"/>
    <row r="881" s="45" customFormat="1" ht="15.75" customHeight="1" x14ac:dyDescent="0.25"/>
    <row r="882" s="45" customFormat="1" ht="15.75" customHeight="1" x14ac:dyDescent="0.25"/>
    <row r="883" s="45" customFormat="1" ht="15.75" customHeight="1" x14ac:dyDescent="0.25"/>
    <row r="884" s="45" customFormat="1" ht="15.75" customHeight="1" x14ac:dyDescent="0.25"/>
    <row r="885" s="45" customFormat="1" ht="15.75" customHeight="1" x14ac:dyDescent="0.25"/>
    <row r="886" s="45" customFormat="1" ht="15.75" customHeight="1" x14ac:dyDescent="0.25"/>
    <row r="887" s="45" customFormat="1" ht="15.75" customHeight="1" x14ac:dyDescent="0.25"/>
    <row r="888" s="45" customFormat="1" ht="15.75" customHeight="1" x14ac:dyDescent="0.25"/>
    <row r="889" s="45" customFormat="1" ht="15.75" customHeight="1" x14ac:dyDescent="0.25"/>
    <row r="890" s="45" customFormat="1" ht="15.75" customHeight="1" x14ac:dyDescent="0.25"/>
    <row r="891" s="45" customFormat="1" ht="15.75" customHeight="1" x14ac:dyDescent="0.25"/>
    <row r="892" s="45" customFormat="1" ht="15.75" customHeight="1" x14ac:dyDescent="0.25"/>
    <row r="893" s="45" customFormat="1" ht="15.75" customHeight="1" x14ac:dyDescent="0.25"/>
    <row r="894" s="45" customFormat="1" ht="15.75" customHeight="1" x14ac:dyDescent="0.25"/>
    <row r="895" s="45" customFormat="1" ht="15.75" customHeight="1" x14ac:dyDescent="0.25"/>
    <row r="896" s="45" customFormat="1" ht="15.75" customHeight="1" x14ac:dyDescent="0.25"/>
    <row r="897" s="45" customFormat="1" ht="15.75" customHeight="1" x14ac:dyDescent="0.25"/>
    <row r="898" s="45" customFormat="1" ht="15.75" customHeight="1" x14ac:dyDescent="0.25"/>
    <row r="899" s="45" customFormat="1" ht="15.75" customHeight="1" x14ac:dyDescent="0.25"/>
    <row r="900" s="45" customFormat="1" ht="15.75" customHeight="1" x14ac:dyDescent="0.25"/>
    <row r="901" s="45" customFormat="1" ht="15.75" customHeight="1" x14ac:dyDescent="0.25"/>
    <row r="902" s="45" customFormat="1" ht="15.75" customHeight="1" x14ac:dyDescent="0.25"/>
    <row r="903" s="45" customFormat="1" ht="15.75" customHeight="1" x14ac:dyDescent="0.25"/>
    <row r="904" s="45" customFormat="1" ht="15.75" customHeight="1" x14ac:dyDescent="0.25"/>
    <row r="905" s="45" customFormat="1" ht="15.75" customHeight="1" x14ac:dyDescent="0.25"/>
    <row r="906" s="45" customFormat="1" ht="15.75" customHeight="1" x14ac:dyDescent="0.25"/>
    <row r="907" s="45" customFormat="1" ht="15.75" customHeight="1" x14ac:dyDescent="0.25"/>
    <row r="908" s="45" customFormat="1" ht="15.75" customHeight="1" x14ac:dyDescent="0.25"/>
    <row r="909" s="45" customFormat="1" ht="15.75" customHeight="1" x14ac:dyDescent="0.25"/>
    <row r="910" s="45" customFormat="1" ht="15.75" customHeight="1" x14ac:dyDescent="0.25"/>
    <row r="911" s="45" customFormat="1" ht="15.75" customHeight="1" x14ac:dyDescent="0.25"/>
    <row r="912" s="45" customFormat="1" ht="15.75" customHeight="1" x14ac:dyDescent="0.25"/>
    <row r="913" s="45" customFormat="1" ht="15.75" customHeight="1" x14ac:dyDescent="0.25"/>
    <row r="914" s="45" customFormat="1" ht="15.75" customHeight="1" x14ac:dyDescent="0.25"/>
    <row r="915" s="45" customFormat="1" ht="15.75" customHeight="1" x14ac:dyDescent="0.25"/>
    <row r="916" s="45" customFormat="1" ht="15.75" customHeight="1" x14ac:dyDescent="0.25"/>
    <row r="917" s="45" customFormat="1" ht="15.75" customHeight="1" x14ac:dyDescent="0.25"/>
    <row r="918" s="45" customFormat="1" ht="15.75" customHeight="1" x14ac:dyDescent="0.25"/>
    <row r="919" s="45" customFormat="1" ht="15.75" customHeight="1" x14ac:dyDescent="0.25"/>
    <row r="920" s="45" customFormat="1" ht="15.75" customHeight="1" x14ac:dyDescent="0.25"/>
    <row r="921" s="45" customFormat="1" ht="15.75" customHeight="1" x14ac:dyDescent="0.25"/>
    <row r="922" s="45" customFormat="1" ht="15.75" customHeight="1" x14ac:dyDescent="0.25"/>
    <row r="923" s="45" customFormat="1" ht="15.75" customHeight="1" x14ac:dyDescent="0.25"/>
    <row r="924" s="45" customFormat="1" ht="15.75" customHeight="1" x14ac:dyDescent="0.25"/>
    <row r="925" s="45" customFormat="1" ht="15.75" customHeight="1" x14ac:dyDescent="0.25"/>
    <row r="926" s="45" customFormat="1" ht="15.75" customHeight="1" x14ac:dyDescent="0.25"/>
    <row r="927" s="45" customFormat="1" ht="15.75" customHeight="1" x14ac:dyDescent="0.25"/>
    <row r="928" s="45" customFormat="1" ht="15.75" customHeight="1" x14ac:dyDescent="0.25"/>
    <row r="929" s="45" customFormat="1" ht="15.75" customHeight="1" x14ac:dyDescent="0.25"/>
    <row r="930" s="45" customFormat="1" ht="15.75" customHeight="1" x14ac:dyDescent="0.25"/>
    <row r="931" s="45" customFormat="1" ht="15.75" customHeight="1" x14ac:dyDescent="0.25"/>
    <row r="932" s="45" customFormat="1" ht="15.75" customHeight="1" x14ac:dyDescent="0.25"/>
    <row r="933" s="45" customFormat="1" ht="15.75" customHeight="1" x14ac:dyDescent="0.25"/>
    <row r="934" s="45" customFormat="1" ht="15.75" customHeight="1" x14ac:dyDescent="0.25"/>
    <row r="935" s="45" customFormat="1" ht="15.75" customHeight="1" x14ac:dyDescent="0.25"/>
    <row r="936" s="45" customFormat="1" ht="15.75" customHeight="1" x14ac:dyDescent="0.25"/>
    <row r="937" s="45" customFormat="1" ht="15.75" customHeight="1" x14ac:dyDescent="0.25"/>
    <row r="938" s="45" customFormat="1" ht="15.75" customHeight="1" x14ac:dyDescent="0.25"/>
    <row r="939" s="45" customFormat="1" ht="15.75" customHeight="1" x14ac:dyDescent="0.25"/>
    <row r="940" s="45" customFormat="1" ht="15.75" customHeight="1" x14ac:dyDescent="0.25"/>
    <row r="941" s="45" customFormat="1" ht="15.75" customHeight="1" x14ac:dyDescent="0.25"/>
    <row r="942" s="45" customFormat="1" ht="15.75" customHeight="1" x14ac:dyDescent="0.25"/>
    <row r="943" s="45" customFormat="1" ht="15.75" customHeight="1" x14ac:dyDescent="0.25"/>
    <row r="944" s="45" customFormat="1" ht="15.75" customHeight="1" x14ac:dyDescent="0.25"/>
    <row r="945" s="45" customFormat="1" ht="15.75" customHeight="1" x14ac:dyDescent="0.25"/>
    <row r="946" s="45" customFormat="1" ht="15.75" customHeight="1" x14ac:dyDescent="0.25"/>
    <row r="947" s="45" customFormat="1" ht="15.75" customHeight="1" x14ac:dyDescent="0.25"/>
    <row r="948" s="45" customFormat="1" ht="15.75" customHeight="1" x14ac:dyDescent="0.25"/>
    <row r="949" s="45" customFormat="1" ht="15.75" customHeight="1" x14ac:dyDescent="0.25"/>
    <row r="950" s="45" customFormat="1" ht="15.75" customHeight="1" x14ac:dyDescent="0.25"/>
    <row r="951" s="45" customFormat="1" ht="15.75" customHeight="1" x14ac:dyDescent="0.25"/>
    <row r="952" s="45" customFormat="1" ht="15.75" customHeight="1" x14ac:dyDescent="0.25"/>
    <row r="953" s="45" customFormat="1" ht="15.75" customHeight="1" x14ac:dyDescent="0.25"/>
    <row r="954" s="45" customFormat="1" ht="15.75" customHeight="1" x14ac:dyDescent="0.25"/>
    <row r="955" s="45" customFormat="1" ht="15.75" customHeight="1" x14ac:dyDescent="0.25"/>
    <row r="956" s="45" customFormat="1" ht="15.75" customHeight="1" x14ac:dyDescent="0.25"/>
    <row r="957" s="45" customFormat="1" ht="15.75" customHeight="1" x14ac:dyDescent="0.25"/>
    <row r="958" s="45" customFormat="1" ht="15.75" customHeight="1" x14ac:dyDescent="0.25"/>
    <row r="959" s="45" customFormat="1" ht="15.75" customHeight="1" x14ac:dyDescent="0.25"/>
    <row r="960" s="45" customFormat="1" ht="15.75" customHeight="1" x14ac:dyDescent="0.25"/>
    <row r="961" s="45" customFormat="1" ht="15.75" customHeight="1" x14ac:dyDescent="0.25"/>
    <row r="962" s="45" customFormat="1" ht="15.75" customHeight="1" x14ac:dyDescent="0.25"/>
    <row r="963" s="45" customFormat="1" ht="15.75" customHeight="1" x14ac:dyDescent="0.25"/>
    <row r="964" s="45" customFormat="1" ht="15.75" customHeight="1" x14ac:dyDescent="0.25"/>
    <row r="965" s="45" customFormat="1" ht="15.75" customHeight="1" x14ac:dyDescent="0.25"/>
    <row r="966" s="45" customFormat="1" ht="15.75" customHeight="1" x14ac:dyDescent="0.25"/>
    <row r="967" s="45" customFormat="1" ht="15.75" customHeight="1" x14ac:dyDescent="0.25"/>
    <row r="968" s="45" customFormat="1" ht="15.75" customHeight="1" x14ac:dyDescent="0.25"/>
    <row r="969" s="45" customFormat="1" ht="15.75" customHeight="1" x14ac:dyDescent="0.25"/>
    <row r="970" s="45" customFormat="1" ht="15.75" customHeight="1" x14ac:dyDescent="0.25"/>
    <row r="971" s="45" customFormat="1" ht="15.75" customHeight="1" x14ac:dyDescent="0.25"/>
    <row r="972" s="45" customFormat="1" ht="15.75" customHeight="1" x14ac:dyDescent="0.25"/>
    <row r="973" s="45" customFormat="1" ht="15.75" customHeight="1" x14ac:dyDescent="0.25"/>
    <row r="974" s="45" customFormat="1" ht="15.75" customHeight="1" x14ac:dyDescent="0.25"/>
    <row r="975" s="45" customFormat="1" ht="15.75" customHeight="1" x14ac:dyDescent="0.25"/>
    <row r="976" s="45" customFormat="1" ht="15.75" customHeight="1" x14ac:dyDescent="0.25"/>
    <row r="977" s="45" customFormat="1" ht="15.75" customHeight="1" x14ac:dyDescent="0.25"/>
    <row r="978" s="45" customFormat="1" ht="15.75" customHeight="1" x14ac:dyDescent="0.25"/>
    <row r="979" s="45" customFormat="1" ht="15.75" customHeight="1" x14ac:dyDescent="0.25"/>
    <row r="980" s="45" customFormat="1" ht="15.75" customHeight="1" x14ac:dyDescent="0.25"/>
    <row r="981" s="45" customFormat="1" ht="15.75" customHeight="1" x14ac:dyDescent="0.25"/>
    <row r="982" s="45" customFormat="1" ht="15.75" customHeight="1" x14ac:dyDescent="0.25"/>
    <row r="983" s="45" customFormat="1" ht="15.75" customHeight="1" x14ac:dyDescent="0.25"/>
    <row r="984" s="45" customFormat="1" ht="15.75" customHeight="1" x14ac:dyDescent="0.25"/>
    <row r="985" s="45" customFormat="1" ht="15.75" customHeight="1" x14ac:dyDescent="0.25"/>
    <row r="986" s="45" customFormat="1" ht="15.75" customHeight="1" x14ac:dyDescent="0.25"/>
    <row r="987" s="45" customFormat="1" ht="15.75" customHeight="1" x14ac:dyDescent="0.25"/>
    <row r="988" s="45" customFormat="1" ht="15.75" customHeight="1" x14ac:dyDescent="0.25"/>
    <row r="989" s="45" customFormat="1" ht="15.75" customHeight="1" x14ac:dyDescent="0.25"/>
    <row r="990" s="45" customFormat="1" ht="15.75" customHeight="1" x14ac:dyDescent="0.25"/>
    <row r="991" s="45" customFormat="1" ht="15.75" customHeight="1" x14ac:dyDescent="0.25"/>
    <row r="992" s="45" customFormat="1" ht="15.75" customHeight="1" x14ac:dyDescent="0.25"/>
    <row r="993" s="45" customFormat="1" ht="15.75" customHeight="1" x14ac:dyDescent="0.25"/>
    <row r="994" s="45" customFormat="1" ht="15.75" customHeight="1" x14ac:dyDescent="0.25"/>
    <row r="995" s="45" customFormat="1" ht="15.75" customHeight="1" x14ac:dyDescent="0.25"/>
    <row r="996" s="45" customFormat="1" ht="15.75" customHeight="1" x14ac:dyDescent="0.25"/>
    <row r="997" s="45" customFormat="1" ht="15.75" customHeight="1" x14ac:dyDescent="0.25"/>
    <row r="998" s="45" customFormat="1" ht="15.75" customHeight="1" x14ac:dyDescent="0.25"/>
    <row r="999" s="45" customFormat="1" ht="15.75" customHeight="1" x14ac:dyDescent="0.25"/>
    <row r="1000" s="45" customFormat="1" ht="15.75" customHeight="1" x14ac:dyDescent="0.25"/>
  </sheetData>
  <sheetProtection sheet="1" formatCells="0" formatColumns="0" formatRows="0" insertColumns="0" insertRows="0" insertHyperlinks="0" deleteColumns="0" deleteRows="0" sort="0" autoFilter="0" pivotTables="0"/>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topLeftCell="D21" workbookViewId="0">
      <selection activeCell="V24" sqref="V24"/>
    </sheetView>
  </sheetViews>
  <sheetFormatPr defaultColWidth="14.42578125" defaultRowHeight="15" customHeight="1" x14ac:dyDescent="0.25"/>
  <cols>
    <col min="1" max="1" width="3.140625" customWidth="1"/>
    <col min="2" max="2" width="68.42578125" customWidth="1"/>
    <col min="3" max="4" width="17.85546875" customWidth="1"/>
    <col min="5" max="5" width="8.7109375" customWidth="1"/>
    <col min="6" max="6" width="12" customWidth="1"/>
    <col min="7" max="7" width="3.140625" customWidth="1"/>
    <col min="8" max="8" width="68.42578125" customWidth="1"/>
    <col min="9" max="10" width="17.85546875" customWidth="1"/>
    <col min="11" max="11" width="8.7109375" customWidth="1"/>
    <col min="12" max="12" width="12" customWidth="1"/>
    <col min="13" max="24" width="8.7109375" customWidth="1"/>
  </cols>
  <sheetData>
    <row r="1" spans="2:12" ht="11.25" customHeight="1" x14ac:dyDescent="0.25"/>
    <row r="2" spans="2:12" ht="30.75" customHeight="1" x14ac:dyDescent="0.25">
      <c r="B2" s="1" t="s">
        <v>228</v>
      </c>
      <c r="C2" s="2"/>
      <c r="D2" s="123" t="s">
        <v>0</v>
      </c>
      <c r="E2" s="118"/>
      <c r="F2" s="112"/>
      <c r="H2" s="1" t="s">
        <v>228</v>
      </c>
      <c r="I2" s="2"/>
      <c r="J2" s="123" t="s">
        <v>0</v>
      </c>
      <c r="K2" s="118"/>
      <c r="L2" s="112"/>
    </row>
    <row r="3" spans="2:12" ht="11.25" customHeight="1" x14ac:dyDescent="0.25"/>
    <row r="4" spans="2:12" ht="26.25" customHeight="1" x14ac:dyDescent="0.4">
      <c r="B4" s="3" t="s">
        <v>1</v>
      </c>
      <c r="C4" s="4"/>
      <c r="H4" s="3" t="s">
        <v>1</v>
      </c>
      <c r="I4" s="4"/>
    </row>
    <row r="5" spans="2:12" ht="26.25" customHeight="1" x14ac:dyDescent="0.4">
      <c r="B5" s="3" t="s">
        <v>167</v>
      </c>
      <c r="C5" s="4"/>
      <c r="H5" s="5" t="s">
        <v>2</v>
      </c>
      <c r="I5" s="4"/>
    </row>
    <row r="6" spans="2:12" ht="26.25" customHeight="1" x14ac:dyDescent="0.4">
      <c r="B6" s="3" t="str">
        <f ca="1">IFERROR(__xludf.DUMMYFUNCTION("GOOGLETRANSLATE('Business Income'!B6,""en"",""pt-BR"")"),"Para o ano:")</f>
        <v>Para o ano:</v>
      </c>
      <c r="C6" s="7">
        <v>2024</v>
      </c>
      <c r="H6" s="6" t="s">
        <v>3</v>
      </c>
      <c r="I6" s="7">
        <v>2024</v>
      </c>
    </row>
    <row r="7" spans="2:12" ht="11.25" customHeight="1" x14ac:dyDescent="0.25"/>
    <row r="8" spans="2:12" ht="11.25" customHeight="1" x14ac:dyDescent="0.25"/>
    <row r="9" spans="2:12" ht="22.5" customHeight="1" x14ac:dyDescent="0.25">
      <c r="B9" s="100" t="str">
        <f ca="1">IFERROR(__xludf.DUMMYFUNCTION("GOOGLETRANSLATE('Business Income'!B9,""en"",""pt-BR"")"),"APLICÁVEL SOMENTE SE VOCÊ ESTIVER INSCRITO NO HST")</f>
        <v>APLICÁVEL SOMENTE SE VOCÊ ESTIVER INSCRITO NO HST</v>
      </c>
      <c r="C9" s="125"/>
      <c r="D9" s="125"/>
      <c r="E9" s="125"/>
      <c r="F9" s="126"/>
      <c r="H9" s="100" t="s">
        <v>4</v>
      </c>
      <c r="I9" s="101"/>
      <c r="J9" s="101"/>
      <c r="K9" s="101"/>
      <c r="L9" s="102"/>
    </row>
    <row r="10" spans="2:12" ht="21.75" customHeight="1" x14ac:dyDescent="0.25">
      <c r="B10" s="108" t="s">
        <v>168</v>
      </c>
      <c r="C10" s="109"/>
      <c r="D10" s="109"/>
      <c r="E10" s="109"/>
      <c r="F10" s="110"/>
      <c r="H10" s="94" t="s">
        <v>5</v>
      </c>
      <c r="I10" s="83"/>
      <c r="J10" s="83"/>
      <c r="K10" s="83"/>
      <c r="L10" s="96"/>
    </row>
    <row r="11" spans="2:12" ht="19.5" customHeight="1" x14ac:dyDescent="0.25">
      <c r="B11" s="94" t="str">
        <f ca="1">IFERROR(__xludf.DUMMYFUNCTION("GOOGLETRANSLATE('Business Income'!B11,""en"",""pt-BR"")"),"Preencha a autorização o mais rápido possível para evitar atrasos quando sua declaração de HST estiver pronta para ser enviada.")</f>
        <v>Preencha a autorização o mais rápido possível para evitar atrasos quando sua declaração de HST estiver pronta para ser enviada.</v>
      </c>
      <c r="C11" s="124"/>
      <c r="D11" s="124"/>
      <c r="E11" s="124"/>
      <c r="F11" s="127"/>
      <c r="H11" s="94" t="s">
        <v>6</v>
      </c>
      <c r="I11" s="83"/>
      <c r="J11" s="83"/>
      <c r="K11" s="83"/>
      <c r="L11" s="96"/>
    </row>
    <row r="12" spans="2:12" ht="19.5" customHeight="1" x14ac:dyDescent="0.25">
      <c r="B12" s="94" t="str">
        <f ca="1">IFERROR(__xludf.DUMMYFUNCTION("GOOGLETRANSLATE('Business Income'!B12,""en"",""pt-BR"")"),"Confira abaixo as 3 principais formas de nos conceder esse acesso. ")</f>
        <v xml:space="preserve">Confira abaixo as 3 principais formas de nos conceder esse acesso. </v>
      </c>
      <c r="C12" s="124"/>
      <c r="D12" s="124"/>
      <c r="E12" s="124"/>
      <c r="F12" s="127"/>
      <c r="H12" s="94" t="s">
        <v>7</v>
      </c>
      <c r="I12" s="83"/>
      <c r="J12" s="83"/>
      <c r="K12" s="83"/>
      <c r="L12" s="96"/>
    </row>
    <row r="13" spans="2:12" ht="24" customHeight="1" x14ac:dyDescent="0.25">
      <c r="B13" s="8" t="str">
        <f ca="1">IFERROR(__xludf.DUMMYFUNCTION("GOOGLETRANSLATE('Business Income'!B13,""en"",""pt-BR"")"),"Esta autorização não precisa ser feita todos os anos. Se você já nos autorizou no passado, não precisa autorizar novamente.")</f>
        <v>Esta autorização não precisa ser feita todos os anos. Se você já nos autorizou no passado, não precisa autorizar novamente.</v>
      </c>
      <c r="C13" s="9"/>
      <c r="D13" s="9"/>
      <c r="E13" s="9"/>
      <c r="F13" s="10"/>
      <c r="H13" s="8" t="s">
        <v>8</v>
      </c>
      <c r="I13" s="9"/>
      <c r="J13" s="9"/>
      <c r="K13" s="9"/>
      <c r="L13" s="10"/>
    </row>
    <row r="14" spans="2:12" ht="33.75" customHeight="1" x14ac:dyDescent="0.25">
      <c r="B14" s="94" t="s">
        <v>169</v>
      </c>
      <c r="C14" s="95"/>
      <c r="D14" s="95"/>
      <c r="E14" s="95"/>
      <c r="F14" s="128"/>
      <c r="H14" s="120" t="s">
        <v>9</v>
      </c>
      <c r="I14" s="83"/>
      <c r="J14" s="83"/>
      <c r="K14" s="83"/>
      <c r="L14" s="96"/>
    </row>
    <row r="15" spans="2:12" ht="49.5" customHeight="1" x14ac:dyDescent="0.25">
      <c r="B15" s="94" t="s">
        <v>170</v>
      </c>
      <c r="C15" s="124"/>
      <c r="D15" s="124"/>
      <c r="E15" s="124"/>
      <c r="F15" s="127"/>
      <c r="H15" s="94" t="s">
        <v>10</v>
      </c>
      <c r="I15" s="83"/>
      <c r="J15" s="83"/>
      <c r="K15" s="83"/>
      <c r="L15" s="96"/>
    </row>
    <row r="16" spans="2:12" ht="43.5" customHeight="1" x14ac:dyDescent="0.25">
      <c r="B16" s="94" t="str">
        <f ca="1">IFERROR(__xludf.DUMMYFUNCTION("GOOGLETRANSLATE('Business Income'!B16,""en"",""pt-BR"")"),"Opção 3 - Por correio. Método mais lento (pode levar de 8 a 12 semanas para que o acesso seja concedido). Solicite instruções por e-mail somente se nenhum dos outros dois métodos for possível. Esta opção pode causar atrasos no envio de sua declaração de H"&amp;"ST, causando multas por atraso.")</f>
        <v>Opção 3 - Por correio. Método mais lento (pode levar de 8 a 12 semanas para que o acesso seja concedido). Solicite instruções por e-mail somente se nenhum dos outros dois métodos for possível. Esta opção pode causar atrasos no envio de sua declaração de HST, causando multas por atraso.</v>
      </c>
      <c r="C16" s="124"/>
      <c r="D16" s="124"/>
      <c r="E16" s="124"/>
      <c r="F16" s="127"/>
      <c r="H16" s="94" t="s">
        <v>11</v>
      </c>
      <c r="I16" s="83"/>
      <c r="J16" s="83"/>
      <c r="K16" s="83"/>
      <c r="L16" s="96"/>
    </row>
    <row r="17" spans="1:26" ht="30.75" customHeight="1" x14ac:dyDescent="0.25">
      <c r="B17" s="11" t="str">
        <f ca="1">IFERROR(__xludf.DUMMYFUNCTION("GOOGLETRANSLATE('Business Income'!B17,""en"",""pt-BR"")"),"Qual método você usou para conceder a autorização?")</f>
        <v>Qual método você usou para conceder a autorização?</v>
      </c>
      <c r="C17" s="121" t="str">
        <f ca="1">IFERROR(__xludf.DUMMYFUNCTION("GOOGLETRANSLATE('Business Income'!C17,""en"",""pt-BR"")"),"Selecione uma opção")</f>
        <v>Selecione uma opção</v>
      </c>
      <c r="D17" s="122"/>
      <c r="E17" s="12"/>
      <c r="F17" s="13"/>
      <c r="H17" s="11" t="s">
        <v>12</v>
      </c>
      <c r="I17" s="121" t="s">
        <v>13</v>
      </c>
      <c r="J17" s="122"/>
      <c r="K17" s="12"/>
      <c r="L17" s="13"/>
    </row>
    <row r="18" spans="1:26" ht="18" customHeight="1" x14ac:dyDescent="0.25"/>
    <row r="19" spans="1:26" ht="28.5" customHeight="1" x14ac:dyDescent="0.25">
      <c r="B19" s="14" t="str">
        <f ca="1">IFERROR(__xludf.DUMMYFUNCTION("GOOGLETRANSLATE('Business Income'!B19,""en"",""pt-BR"")"),"Declaração de trabalho autônomo")</f>
        <v>Declaração de trabalho autônomo</v>
      </c>
      <c r="C19" s="15"/>
      <c r="D19" s="15"/>
      <c r="E19" s="15"/>
      <c r="F19" s="15"/>
      <c r="H19" s="14" t="s">
        <v>14</v>
      </c>
      <c r="I19" s="15"/>
      <c r="J19" s="15"/>
      <c r="K19" s="15"/>
      <c r="L19" s="15"/>
    </row>
    <row r="20" spans="1:26" ht="12" customHeight="1" x14ac:dyDescent="0.25"/>
    <row r="21" spans="1:26" ht="26.25" customHeight="1" x14ac:dyDescent="0.25">
      <c r="B21" s="16" t="str">
        <f ca="1">IFERROR(__xludf.DUMMYFUNCTION("GOOGLETRANSLATE('Business Income'!B21,""en"",""pt-BR"")"),"Informações pessoais - Por favor preencha todos os campos obrigatórios.")</f>
        <v>Informações pessoais - Por favor preencha todos os campos obrigatórios.</v>
      </c>
      <c r="H21" s="16" t="s">
        <v>15</v>
      </c>
    </row>
    <row r="22" spans="1:26" ht="28.5" customHeight="1" x14ac:dyDescent="0.25">
      <c r="A22" s="2"/>
      <c r="B22" s="2" t="str">
        <f ca="1">IFERROR(__xludf.DUMMYFUNCTION("GOOGLETRANSLATE('Business Income'!B22,""en"",""pt-BR"")"),"Nome completo:")</f>
        <v>Nome completo:</v>
      </c>
      <c r="C22" s="119"/>
      <c r="D22" s="118"/>
      <c r="E22" s="118"/>
      <c r="F22" s="112"/>
      <c r="G22" s="2"/>
      <c r="H22" s="2" t="s">
        <v>16</v>
      </c>
      <c r="I22" s="119"/>
      <c r="J22" s="118"/>
      <c r="K22" s="118"/>
      <c r="L22" s="112"/>
      <c r="M22" s="2"/>
      <c r="N22" s="2"/>
      <c r="O22" s="2"/>
      <c r="P22" s="2"/>
      <c r="Q22" s="2"/>
      <c r="R22" s="2"/>
      <c r="S22" s="2"/>
      <c r="T22" s="2"/>
      <c r="U22" s="2"/>
      <c r="V22" s="2"/>
      <c r="W22" s="2"/>
      <c r="X22" s="2"/>
      <c r="Y22" s="2"/>
      <c r="Z22" s="2"/>
    </row>
    <row r="23" spans="1:26" ht="28.5" customHeight="1" x14ac:dyDescent="0.25">
      <c r="A23" s="2"/>
      <c r="B23" s="2" t="s">
        <v>171</v>
      </c>
      <c r="C23" s="119"/>
      <c r="D23" s="118"/>
      <c r="E23" s="118"/>
      <c r="F23" s="112"/>
      <c r="G23" s="2"/>
      <c r="H23" s="2" t="s">
        <v>17</v>
      </c>
      <c r="I23" s="119"/>
      <c r="J23" s="118"/>
      <c r="K23" s="118"/>
      <c r="L23" s="112"/>
      <c r="M23" s="2"/>
      <c r="N23" s="2"/>
      <c r="O23" s="2"/>
      <c r="P23" s="2"/>
      <c r="Q23" s="2"/>
      <c r="R23" s="2"/>
      <c r="S23" s="2"/>
      <c r="T23" s="2"/>
      <c r="U23" s="2"/>
      <c r="V23" s="2"/>
      <c r="W23" s="2"/>
      <c r="X23" s="2"/>
      <c r="Y23" s="2"/>
      <c r="Z23" s="2"/>
    </row>
    <row r="24" spans="1:26" ht="28.5" customHeight="1" x14ac:dyDescent="0.25">
      <c r="A24" s="2"/>
      <c r="B24" s="2" t="str">
        <f ca="1">IFERROR(__xludf.DUMMYFUNCTION("GOOGLETRANSLATE('Business Income'!B24,""en"",""pt-BR"")"),"Produto ou serviço principal (obrigatório)")</f>
        <v>Produto ou serviço principal (obrigatório)</v>
      </c>
      <c r="C24" s="119"/>
      <c r="D24" s="118"/>
      <c r="E24" s="118"/>
      <c r="F24" s="112"/>
      <c r="G24" s="2"/>
      <c r="H24" s="2" t="s">
        <v>18</v>
      </c>
      <c r="I24" s="119"/>
      <c r="J24" s="118"/>
      <c r="K24" s="118"/>
      <c r="L24" s="112"/>
      <c r="M24" s="2"/>
      <c r="N24" s="2"/>
      <c r="O24" s="2"/>
      <c r="P24" s="2"/>
      <c r="Q24" s="2"/>
      <c r="R24" s="2"/>
      <c r="S24" s="2"/>
      <c r="T24" s="2"/>
      <c r="U24" s="2"/>
      <c r="V24" s="2"/>
      <c r="W24" s="2"/>
      <c r="X24" s="2"/>
      <c r="Y24" s="2"/>
      <c r="Z24" s="2"/>
    </row>
    <row r="25" spans="1:26" ht="28.5" customHeight="1" x14ac:dyDescent="0.25">
      <c r="A25" s="2"/>
      <c r="B25" s="2" t="s">
        <v>172</v>
      </c>
      <c r="C25" s="117" t="s">
        <v>130</v>
      </c>
      <c r="D25" s="118"/>
      <c r="E25" s="118"/>
      <c r="F25" s="112"/>
      <c r="G25" s="2"/>
      <c r="H25" s="2" t="s">
        <v>19</v>
      </c>
      <c r="I25" s="117" t="s">
        <v>130</v>
      </c>
      <c r="J25" s="118"/>
      <c r="K25" s="118"/>
      <c r="L25" s="112"/>
      <c r="M25" s="2"/>
      <c r="N25" s="2"/>
      <c r="O25" s="2"/>
      <c r="P25" s="2"/>
      <c r="Q25" s="2"/>
      <c r="R25" s="2"/>
      <c r="S25" s="2"/>
      <c r="T25" s="2"/>
      <c r="U25" s="2"/>
      <c r="V25" s="2"/>
      <c r="W25" s="2"/>
      <c r="X25" s="2"/>
      <c r="Y25" s="2"/>
      <c r="Z25" s="2"/>
    </row>
    <row r="26" spans="1:26" ht="28.5" customHeight="1" x14ac:dyDescent="0.25">
      <c r="A26" s="2"/>
      <c r="B26" s="2" t="s">
        <v>173</v>
      </c>
      <c r="C26" s="119"/>
      <c r="D26" s="118"/>
      <c r="E26" s="118"/>
      <c r="F26" s="112"/>
      <c r="G26" s="2"/>
      <c r="H26" s="2" t="s">
        <v>21</v>
      </c>
      <c r="I26" s="119"/>
      <c r="J26" s="118"/>
      <c r="K26" s="118"/>
      <c r="L26" s="112"/>
      <c r="M26" s="2"/>
      <c r="N26" s="2"/>
      <c r="O26" s="2"/>
      <c r="P26" s="2"/>
      <c r="Q26" s="2"/>
      <c r="R26" s="2"/>
      <c r="S26" s="2"/>
      <c r="T26" s="2"/>
      <c r="U26" s="2"/>
      <c r="V26" s="2"/>
      <c r="W26" s="2"/>
      <c r="X26" s="2"/>
      <c r="Y26" s="2"/>
      <c r="Z26" s="2"/>
    </row>
    <row r="27" spans="1:26" ht="28.5" customHeight="1" x14ac:dyDescent="0.25">
      <c r="A27" s="2"/>
      <c r="B27" s="2" t="s">
        <v>174</v>
      </c>
      <c r="C27" s="119"/>
      <c r="D27" s="118"/>
      <c r="E27" s="118"/>
      <c r="F27" s="112"/>
      <c r="G27" s="2"/>
      <c r="H27" s="2" t="s">
        <v>22</v>
      </c>
      <c r="I27" s="119"/>
      <c r="J27" s="118"/>
      <c r="K27" s="118"/>
      <c r="L27" s="112"/>
      <c r="M27" s="2"/>
      <c r="N27" s="2"/>
      <c r="O27" s="2"/>
      <c r="P27" s="2"/>
      <c r="Q27" s="2"/>
      <c r="R27" s="2"/>
      <c r="S27" s="2"/>
      <c r="T27" s="2"/>
      <c r="U27" s="2"/>
      <c r="V27" s="2"/>
      <c r="W27" s="2"/>
      <c r="X27" s="2"/>
      <c r="Y27" s="2"/>
      <c r="Z27" s="2"/>
    </row>
    <row r="28" spans="1:26" ht="28.5" customHeight="1" x14ac:dyDescent="0.25">
      <c r="A28" s="2"/>
      <c r="B28" s="2" t="s">
        <v>175</v>
      </c>
      <c r="C28" s="117" t="s">
        <v>130</v>
      </c>
      <c r="D28" s="118"/>
      <c r="E28" s="118"/>
      <c r="F28" s="112"/>
      <c r="G28" s="2"/>
      <c r="H28" s="2" t="s">
        <v>23</v>
      </c>
      <c r="I28" s="117" t="s">
        <v>24</v>
      </c>
      <c r="J28" s="118"/>
      <c r="K28" s="118"/>
      <c r="L28" s="112"/>
      <c r="M28" s="2"/>
      <c r="N28" s="2"/>
      <c r="O28" s="2"/>
      <c r="P28" s="2"/>
      <c r="Q28" s="2"/>
      <c r="R28" s="2"/>
      <c r="S28" s="2"/>
      <c r="T28" s="2"/>
      <c r="U28" s="2"/>
      <c r="V28" s="2"/>
      <c r="W28" s="2"/>
      <c r="X28" s="2"/>
      <c r="Y28" s="2"/>
      <c r="Z28" s="2"/>
    </row>
    <row r="29" spans="1:26" ht="14.25" customHeight="1" x14ac:dyDescent="0.25"/>
    <row r="30" spans="1:26" ht="24" customHeight="1" x14ac:dyDescent="0.25">
      <c r="A30" s="2"/>
      <c r="B30" s="14" t="str">
        <f ca="1">IFERROR(__xludf.DUMMYFUNCTION("GOOGLETRANSLATE('Business Income'!B30,""en"",""pt-BR"")"),"Sua renda (receitas)")</f>
        <v>Sua renda (receitas)</v>
      </c>
      <c r="C30" s="14"/>
      <c r="D30" s="14"/>
      <c r="E30" s="2"/>
      <c r="F30" s="2"/>
      <c r="G30" s="2"/>
      <c r="H30" s="14" t="s">
        <v>25</v>
      </c>
      <c r="I30" s="14"/>
      <c r="J30" s="14"/>
      <c r="K30" s="2"/>
      <c r="L30" s="2"/>
      <c r="M30" s="2"/>
      <c r="N30" s="2"/>
      <c r="O30" s="2"/>
      <c r="P30" s="2"/>
      <c r="Q30" s="2"/>
      <c r="R30" s="2"/>
      <c r="S30" s="2"/>
      <c r="T30" s="2"/>
      <c r="U30" s="2"/>
      <c r="V30" s="2"/>
      <c r="W30" s="2"/>
      <c r="X30" s="2"/>
      <c r="Y30" s="2"/>
      <c r="Z30" s="2"/>
    </row>
    <row r="31" spans="1:26" ht="46.5" customHeight="1" x14ac:dyDescent="0.25">
      <c r="A31" s="2"/>
      <c r="B31" s="87" t="s">
        <v>176</v>
      </c>
      <c r="C31" s="83"/>
      <c r="D31" s="83"/>
      <c r="E31" s="2"/>
      <c r="F31" s="2"/>
      <c r="G31" s="2"/>
      <c r="H31" s="87" t="s">
        <v>26</v>
      </c>
      <c r="I31" s="83"/>
      <c r="J31" s="83"/>
      <c r="K31" s="2"/>
      <c r="L31" s="2"/>
      <c r="M31" s="2"/>
      <c r="N31" s="2"/>
      <c r="O31" s="2"/>
      <c r="P31" s="2"/>
      <c r="Q31" s="2"/>
      <c r="R31" s="2"/>
      <c r="S31" s="2"/>
      <c r="T31" s="2"/>
      <c r="U31" s="2"/>
      <c r="V31" s="2"/>
      <c r="W31" s="2"/>
      <c r="X31" s="2"/>
      <c r="Y31" s="2"/>
      <c r="Z31" s="2"/>
    </row>
    <row r="32" spans="1:26" ht="36.75" customHeight="1" x14ac:dyDescent="0.25">
      <c r="A32" s="2"/>
      <c r="B32" s="87" t="s">
        <v>177</v>
      </c>
      <c r="C32" s="83"/>
      <c r="D32" s="83"/>
      <c r="E32" s="2"/>
      <c r="F32" s="2"/>
      <c r="G32" s="2"/>
      <c r="H32" s="87" t="s">
        <v>27</v>
      </c>
      <c r="I32" s="83"/>
      <c r="J32" s="83"/>
      <c r="K32" s="2"/>
      <c r="L32" s="2"/>
      <c r="M32" s="2"/>
      <c r="N32" s="2"/>
      <c r="O32" s="2"/>
      <c r="P32" s="2"/>
      <c r="Q32" s="2"/>
      <c r="R32" s="2"/>
      <c r="S32" s="2"/>
      <c r="T32" s="2"/>
      <c r="U32" s="2"/>
      <c r="V32" s="2"/>
      <c r="W32" s="2"/>
      <c r="X32" s="2"/>
      <c r="Y32" s="2"/>
      <c r="Z32" s="2"/>
    </row>
    <row r="33" spans="1:26" ht="18.75" customHeight="1" x14ac:dyDescent="0.25">
      <c r="A33" s="2"/>
      <c r="B33" s="17"/>
      <c r="E33" s="2"/>
      <c r="F33" s="2"/>
      <c r="G33" s="2"/>
      <c r="H33" s="17"/>
      <c r="K33" s="2"/>
      <c r="L33" s="2"/>
      <c r="M33" s="2"/>
      <c r="N33" s="2"/>
      <c r="O33" s="2"/>
      <c r="P33" s="2"/>
      <c r="Q33" s="2"/>
      <c r="R33" s="2"/>
      <c r="S33" s="2"/>
      <c r="T33" s="2"/>
      <c r="U33" s="2"/>
      <c r="V33" s="2"/>
      <c r="W33" s="2"/>
      <c r="X33" s="2"/>
      <c r="Y33" s="2"/>
      <c r="Z33" s="2"/>
    </row>
    <row r="34" spans="1:26" ht="21" customHeight="1" x14ac:dyDescent="0.25">
      <c r="A34" s="2"/>
      <c r="B34" s="16" t="str">
        <f ca="1">IFERROR(__xludf.DUMMYFUNCTION("GOOGLETRANSLATE('Business Income'!B34,""en"",""pt-BR"")"),"Instruções:")</f>
        <v>Instruções:</v>
      </c>
      <c r="C34" s="2"/>
      <c r="D34" s="2"/>
      <c r="E34" s="2"/>
      <c r="F34" s="2"/>
      <c r="G34" s="2"/>
      <c r="H34" s="16" t="s">
        <v>28</v>
      </c>
      <c r="I34" s="2"/>
      <c r="J34" s="2"/>
      <c r="K34" s="2"/>
      <c r="L34" s="2"/>
      <c r="M34" s="2"/>
      <c r="N34" s="2"/>
      <c r="O34" s="2"/>
      <c r="P34" s="2"/>
      <c r="Q34" s="2"/>
      <c r="R34" s="2"/>
      <c r="S34" s="2"/>
      <c r="T34" s="2"/>
      <c r="U34" s="2"/>
      <c r="V34" s="2"/>
      <c r="W34" s="2"/>
      <c r="X34" s="2"/>
      <c r="Y34" s="2"/>
      <c r="Z34" s="2"/>
    </row>
    <row r="35" spans="1:26" ht="21" customHeight="1" x14ac:dyDescent="0.25">
      <c r="A35" s="2"/>
      <c r="B35" s="18" t="str">
        <f ca="1">IFERROR(__xludf.DUMMYFUNCTION("GOOGLETRANSLATE('Business Income'!B35,""en"",""pt-BR"")"),"Se cadastrado no HST: Preencha as Colunas 1 e 2")</f>
        <v>Se cadastrado no HST: Preencha as Colunas 1 e 2</v>
      </c>
      <c r="C35" s="2"/>
      <c r="D35" s="2"/>
      <c r="E35" s="2"/>
      <c r="F35" s="2"/>
      <c r="G35" s="2"/>
      <c r="H35" s="18" t="s">
        <v>29</v>
      </c>
      <c r="I35" s="2"/>
      <c r="J35" s="2"/>
      <c r="K35" s="2"/>
      <c r="L35" s="2"/>
      <c r="M35" s="2"/>
      <c r="N35" s="2"/>
      <c r="O35" s="2"/>
      <c r="P35" s="2"/>
      <c r="Q35" s="2"/>
      <c r="R35" s="2"/>
      <c r="S35" s="2"/>
      <c r="T35" s="2"/>
      <c r="U35" s="2"/>
      <c r="V35" s="2"/>
      <c r="W35" s="2"/>
      <c r="X35" s="2"/>
      <c r="Y35" s="2"/>
      <c r="Z35" s="2"/>
    </row>
    <row r="36" spans="1:26" ht="21" customHeight="1" x14ac:dyDescent="0.25">
      <c r="A36" s="2"/>
      <c r="B36" s="18" t="str">
        <f ca="1">IFERROR(__xludf.DUMMYFUNCTION("GOOGLETRANSLATE('Business Income'!B36,""en"",""pt-BR"")"),"Caso não esteja cadastrado no HST: Preencha apenas a Coluna 1.")</f>
        <v>Caso não esteja cadastrado no HST: Preencha apenas a Coluna 1.</v>
      </c>
      <c r="C36" s="2"/>
      <c r="D36" s="2"/>
      <c r="E36" s="2"/>
      <c r="F36" s="2"/>
      <c r="G36" s="2"/>
      <c r="H36" s="18" t="s">
        <v>30</v>
      </c>
      <c r="I36" s="2"/>
      <c r="J36" s="2"/>
      <c r="K36" s="2"/>
      <c r="L36" s="2"/>
      <c r="M36" s="2"/>
      <c r="N36" s="2"/>
      <c r="O36" s="2"/>
      <c r="P36" s="2"/>
      <c r="Q36" s="2"/>
      <c r="R36" s="2"/>
      <c r="S36" s="2"/>
      <c r="T36" s="2"/>
      <c r="U36" s="2"/>
      <c r="V36" s="2"/>
      <c r="W36" s="2"/>
      <c r="X36" s="2"/>
      <c r="Y36" s="2"/>
      <c r="Z36" s="2"/>
    </row>
    <row r="37" spans="1:26" ht="24.75" customHeight="1" x14ac:dyDescent="0.25">
      <c r="A37" s="2"/>
      <c r="B37" s="75" t="s">
        <v>178</v>
      </c>
      <c r="C37" s="2"/>
      <c r="D37" s="2"/>
      <c r="E37" s="2"/>
      <c r="F37" s="2"/>
      <c r="G37" s="2"/>
      <c r="H37" s="2" t="s">
        <v>31</v>
      </c>
      <c r="I37" s="2"/>
      <c r="J37" s="2"/>
      <c r="K37" s="2"/>
      <c r="L37" s="2"/>
      <c r="M37" s="2"/>
      <c r="N37" s="2"/>
      <c r="O37" s="2"/>
      <c r="P37" s="2"/>
      <c r="Q37" s="2"/>
      <c r="R37" s="2"/>
      <c r="S37" s="2"/>
      <c r="T37" s="2"/>
      <c r="U37" s="2"/>
      <c r="V37" s="2"/>
      <c r="W37" s="2"/>
      <c r="X37" s="2"/>
      <c r="Y37" s="2"/>
      <c r="Z37" s="2"/>
    </row>
    <row r="38" spans="1:26" ht="24.75" customHeight="1" x14ac:dyDescent="0.25">
      <c r="A38" s="2"/>
      <c r="B38" s="75" t="s">
        <v>179</v>
      </c>
      <c r="C38" s="2"/>
      <c r="D38" s="2"/>
      <c r="E38" s="2"/>
      <c r="F38" s="2"/>
      <c r="G38" s="2"/>
      <c r="H38" s="2" t="s">
        <v>32</v>
      </c>
      <c r="I38" s="2"/>
      <c r="J38" s="2"/>
      <c r="K38" s="2"/>
      <c r="L38" s="2"/>
      <c r="M38" s="2"/>
      <c r="N38" s="2"/>
      <c r="O38" s="2"/>
      <c r="P38" s="2"/>
      <c r="Q38" s="2"/>
      <c r="R38" s="2"/>
      <c r="S38" s="2"/>
      <c r="T38" s="2"/>
      <c r="U38" s="2"/>
      <c r="V38" s="2"/>
      <c r="W38" s="2"/>
      <c r="X38" s="2"/>
      <c r="Y38" s="2"/>
      <c r="Z38" s="2"/>
    </row>
    <row r="39" spans="1:26" ht="24.75" customHeight="1" x14ac:dyDescent="0.25">
      <c r="A39" s="2"/>
      <c r="B39" s="75" t="s">
        <v>180</v>
      </c>
      <c r="C39" s="2"/>
      <c r="D39" s="2"/>
      <c r="E39" s="2"/>
      <c r="F39" s="2"/>
      <c r="G39" s="2"/>
      <c r="H39" s="2" t="s">
        <v>33</v>
      </c>
      <c r="I39" s="2"/>
      <c r="J39" s="2"/>
      <c r="K39" s="2"/>
      <c r="L39" s="2"/>
      <c r="M39" s="2"/>
      <c r="N39" s="2"/>
      <c r="O39" s="2"/>
      <c r="P39" s="2"/>
      <c r="Q39" s="2"/>
      <c r="R39" s="2"/>
      <c r="S39" s="2"/>
      <c r="T39" s="2"/>
      <c r="U39" s="2"/>
      <c r="V39" s="2"/>
      <c r="W39" s="2"/>
      <c r="X39" s="2"/>
      <c r="Y39" s="2"/>
      <c r="Z39" s="2"/>
    </row>
    <row r="40" spans="1:26" ht="24.75" customHeight="1" x14ac:dyDescent="0.25">
      <c r="A40" s="2"/>
      <c r="B40" s="75" t="s">
        <v>181</v>
      </c>
      <c r="C40" s="2"/>
      <c r="D40" s="2"/>
      <c r="E40" s="2"/>
      <c r="F40" s="2"/>
      <c r="G40" s="2"/>
      <c r="H40" s="2" t="s">
        <v>34</v>
      </c>
      <c r="I40" s="2"/>
      <c r="J40" s="2"/>
      <c r="K40" s="2"/>
      <c r="L40" s="2"/>
      <c r="M40" s="2"/>
      <c r="N40" s="2"/>
      <c r="O40" s="2"/>
      <c r="P40" s="2"/>
      <c r="Q40" s="2"/>
      <c r="R40" s="2"/>
      <c r="S40" s="2"/>
      <c r="T40" s="2"/>
      <c r="U40" s="2"/>
      <c r="V40" s="2"/>
      <c r="W40" s="2"/>
      <c r="X40" s="2"/>
      <c r="Y40" s="2"/>
      <c r="Z40" s="2"/>
    </row>
    <row r="41" spans="1:26" ht="24.75" customHeight="1" x14ac:dyDescent="0.25">
      <c r="B41" s="75" t="s">
        <v>182</v>
      </c>
      <c r="H41" s="2" t="s">
        <v>35</v>
      </c>
    </row>
    <row r="42" spans="1:26" ht="15.75" customHeight="1" x14ac:dyDescent="0.25">
      <c r="A42" s="2"/>
      <c r="B42" s="2"/>
      <c r="C42" s="19"/>
      <c r="D42" s="19"/>
      <c r="E42" s="2"/>
      <c r="F42" s="2"/>
      <c r="G42" s="2"/>
      <c r="H42" s="2"/>
      <c r="I42" s="19"/>
      <c r="J42" s="19"/>
      <c r="K42" s="2"/>
      <c r="L42" s="2"/>
      <c r="M42" s="2"/>
      <c r="N42" s="2"/>
      <c r="O42" s="2"/>
      <c r="P42" s="2"/>
      <c r="Q42" s="2"/>
      <c r="R42" s="2"/>
      <c r="S42" s="2"/>
      <c r="T42" s="2"/>
      <c r="U42" s="2"/>
      <c r="V42" s="2"/>
      <c r="W42" s="2"/>
      <c r="X42" s="2"/>
      <c r="Y42" s="2"/>
      <c r="Z42" s="2"/>
    </row>
    <row r="43" spans="1:26" ht="19.5" customHeight="1" x14ac:dyDescent="0.25">
      <c r="A43" s="2"/>
      <c r="B43" s="2"/>
      <c r="C43" s="20" t="str">
        <f ca="1">IFERROR(__xludf.DUMMYFUNCTION("GOOGLETRANSLATE('Business Income'!C43,""en"",""pt-BR"")"),"Coluna 1")</f>
        <v>Coluna 1</v>
      </c>
      <c r="D43" s="20" t="str">
        <f ca="1">IFERROR(__xludf.DUMMYFUNCTION("GOOGLETRANSLATE('Business Income'!D43,""en"",""pt-BR"")"),"Coluna 2")</f>
        <v>Coluna 2</v>
      </c>
      <c r="E43" s="2"/>
      <c r="F43" s="2"/>
      <c r="G43" s="2"/>
      <c r="H43" s="2"/>
      <c r="I43" s="20" t="s">
        <v>36</v>
      </c>
      <c r="J43" s="20" t="s">
        <v>37</v>
      </c>
      <c r="K43" s="2"/>
      <c r="L43" s="2"/>
      <c r="M43" s="2"/>
      <c r="N43" s="2"/>
      <c r="O43" s="2"/>
      <c r="P43" s="2"/>
      <c r="Q43" s="2"/>
      <c r="R43" s="2"/>
      <c r="S43" s="2"/>
      <c r="T43" s="2"/>
      <c r="U43" s="2"/>
      <c r="V43" s="2"/>
      <c r="W43" s="2"/>
      <c r="X43" s="2"/>
      <c r="Y43" s="2"/>
      <c r="Z43" s="2"/>
    </row>
    <row r="44" spans="1:26" ht="30.75" customHeight="1" x14ac:dyDescent="0.25">
      <c r="A44" s="2"/>
      <c r="B44" s="2"/>
      <c r="C44" s="21" t="str">
        <f ca="1">IFERROR(__xludf.DUMMYFUNCTION("GOOGLETRANSLATE('Business Income'!C44,""en"",""pt-BR"")"),"Valor total incluindo GST/HST")</f>
        <v>Valor total incluindo GST/HST</v>
      </c>
      <c r="D44" s="21" t="str">
        <f ca="1">IFERROR(__xludf.DUMMYFUNCTION("GOOGLETRANSLATE('Business Income'!D44,""en"",""pt-BR"")"),"GST/HST incluído na Coluna 1")</f>
        <v>GST/HST incluído na Coluna 1</v>
      </c>
      <c r="E44" s="2"/>
      <c r="F44" s="2"/>
      <c r="G44" s="2"/>
      <c r="H44" s="2"/>
      <c r="I44" s="21" t="s">
        <v>38</v>
      </c>
      <c r="J44" s="21" t="s">
        <v>39</v>
      </c>
      <c r="K44" s="2"/>
      <c r="L44" s="2"/>
      <c r="M44" s="2"/>
      <c r="N44" s="2"/>
      <c r="O44" s="2"/>
      <c r="P44" s="2"/>
      <c r="Q44" s="2"/>
      <c r="R44" s="2"/>
      <c r="S44" s="2"/>
      <c r="T44" s="2"/>
      <c r="U44" s="2"/>
      <c r="V44" s="2"/>
      <c r="W44" s="2"/>
      <c r="X44" s="2"/>
      <c r="Y44" s="2"/>
      <c r="Z44" s="2"/>
    </row>
    <row r="45" spans="1:26" ht="30.75" customHeight="1" x14ac:dyDescent="0.25">
      <c r="A45" s="2"/>
      <c r="B45" s="2" t="str">
        <f ca="1">IFERROR(__xludf.DUMMYFUNCTION("GOOGLETRANSLATE('Business Income'!B45,""en"",""pt-BR"")"),"Valor total recebido no ano - Fonte 1")</f>
        <v>Valor total recebido no ano - Fonte 1</v>
      </c>
      <c r="C45" s="22"/>
      <c r="D45" s="22"/>
      <c r="E45" s="2"/>
      <c r="F45" s="2"/>
      <c r="G45" s="2"/>
      <c r="H45" s="2" t="s">
        <v>40</v>
      </c>
      <c r="I45" s="22"/>
      <c r="J45" s="22"/>
      <c r="K45" s="2"/>
      <c r="L45" s="2"/>
      <c r="M45" s="2"/>
      <c r="N45" s="2"/>
      <c r="O45" s="2"/>
      <c r="P45" s="2"/>
      <c r="Q45" s="2"/>
      <c r="R45" s="2"/>
      <c r="S45" s="2"/>
      <c r="T45" s="2"/>
      <c r="U45" s="2"/>
      <c r="V45" s="2"/>
      <c r="W45" s="2"/>
      <c r="X45" s="2"/>
      <c r="Y45" s="2"/>
      <c r="Z45" s="2"/>
    </row>
    <row r="46" spans="1:26" ht="30.75" customHeight="1" x14ac:dyDescent="0.25">
      <c r="A46" s="2"/>
      <c r="B46" s="2" t="str">
        <f ca="1">IFERROR(__xludf.DUMMYFUNCTION("GOOGLETRANSLATE('Business Income'!B46,""en"",""pt-BR"")"),"Valor total recebido no ano - Fonte 2")</f>
        <v>Valor total recebido no ano - Fonte 2</v>
      </c>
      <c r="C46" s="22"/>
      <c r="D46" s="22"/>
      <c r="E46" s="2"/>
      <c r="F46" s="2"/>
      <c r="G46" s="2"/>
      <c r="H46" s="2" t="s">
        <v>41</v>
      </c>
      <c r="I46" s="22"/>
      <c r="J46" s="22"/>
      <c r="K46" s="2"/>
      <c r="L46" s="2"/>
      <c r="M46" s="2"/>
      <c r="N46" s="2"/>
      <c r="O46" s="2"/>
      <c r="P46" s="2"/>
      <c r="Q46" s="2"/>
      <c r="R46" s="2"/>
      <c r="S46" s="2"/>
      <c r="T46" s="2"/>
      <c r="U46" s="2"/>
      <c r="V46" s="2"/>
      <c r="W46" s="2"/>
      <c r="X46" s="2"/>
      <c r="Y46" s="2"/>
      <c r="Z46" s="2"/>
    </row>
    <row r="47" spans="1:26" ht="30.75" customHeight="1" x14ac:dyDescent="0.25">
      <c r="A47" s="2"/>
      <c r="B47" s="2" t="str">
        <f ca="1">IFERROR(__xludf.DUMMYFUNCTION("GOOGLETRANSLATE('Business Income'!B47,""en"",""pt-BR"")"),"Valor total recebido no ano - Fonte 3")</f>
        <v>Valor total recebido no ano - Fonte 3</v>
      </c>
      <c r="C47" s="22"/>
      <c r="D47" s="22"/>
      <c r="E47" s="2"/>
      <c r="F47" s="2"/>
      <c r="G47" s="2"/>
      <c r="H47" s="2" t="s">
        <v>42</v>
      </c>
      <c r="I47" s="22"/>
      <c r="J47" s="22"/>
      <c r="K47" s="2"/>
      <c r="L47" s="2"/>
      <c r="M47" s="2"/>
      <c r="N47" s="2"/>
      <c r="O47" s="2"/>
      <c r="P47" s="2"/>
      <c r="Q47" s="2"/>
      <c r="R47" s="2"/>
      <c r="S47" s="2"/>
      <c r="T47" s="2"/>
      <c r="U47" s="2"/>
      <c r="V47" s="2"/>
      <c r="W47" s="2"/>
      <c r="X47" s="2"/>
      <c r="Y47" s="2"/>
      <c r="Z47" s="2"/>
    </row>
    <row r="48" spans="1:26" ht="27" customHeight="1" x14ac:dyDescent="0.25">
      <c r="A48" s="2"/>
      <c r="B48" s="2" t="str">
        <f ca="1">IFERROR(__xludf.DUMMYFUNCTION("GOOGLETRANSLATE('Business Income'!B48,""en"",""pt-BR"")"),"Valor total recebido no ano – Fonte 4")</f>
        <v>Valor total recebido no ano – Fonte 4</v>
      </c>
      <c r="C48" s="22"/>
      <c r="D48" s="22"/>
      <c r="E48" s="2"/>
      <c r="F48" s="2"/>
      <c r="G48" s="2"/>
      <c r="H48" s="2" t="s">
        <v>43</v>
      </c>
      <c r="I48" s="22"/>
      <c r="J48" s="22"/>
      <c r="K48" s="2"/>
      <c r="L48" s="2"/>
      <c r="M48" s="2"/>
      <c r="N48" s="2"/>
      <c r="O48" s="2"/>
      <c r="P48" s="2"/>
      <c r="Q48" s="2"/>
      <c r="R48" s="2"/>
      <c r="S48" s="2"/>
      <c r="T48" s="2"/>
      <c r="U48" s="2"/>
      <c r="V48" s="2"/>
      <c r="W48" s="2"/>
      <c r="X48" s="2"/>
      <c r="Y48" s="2"/>
      <c r="Z48" s="2"/>
    </row>
    <row r="49" spans="1:26" ht="19.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9.5" customHeight="1" x14ac:dyDescent="0.25">
      <c r="A50" s="2"/>
      <c r="B50" s="14" t="str">
        <f ca="1">IFERROR(__xludf.DUMMYFUNCTION("GOOGLETRANSLATE('Business Income'!B50,""en"",""pt-BR"")"),"Despesas")</f>
        <v>Despesas</v>
      </c>
      <c r="C50" s="14"/>
      <c r="D50" s="14"/>
      <c r="E50" s="2"/>
      <c r="F50" s="2"/>
      <c r="G50" s="2"/>
      <c r="H50" s="14" t="s">
        <v>44</v>
      </c>
      <c r="I50" s="14"/>
      <c r="J50" s="14"/>
      <c r="K50" s="2"/>
      <c r="L50" s="2"/>
      <c r="M50" s="2"/>
      <c r="N50" s="2"/>
      <c r="O50" s="2"/>
      <c r="P50" s="2"/>
      <c r="Q50" s="2"/>
      <c r="R50" s="2"/>
      <c r="S50" s="2"/>
      <c r="T50" s="2"/>
      <c r="U50" s="2"/>
      <c r="V50" s="2"/>
      <c r="W50" s="2"/>
      <c r="X50" s="2"/>
      <c r="Y50" s="2"/>
      <c r="Z50" s="2"/>
    </row>
    <row r="51" spans="1:26" ht="51.75" customHeight="1" x14ac:dyDescent="0.25">
      <c r="A51" s="2"/>
      <c r="B51" s="87" t="s">
        <v>183</v>
      </c>
      <c r="C51" s="124"/>
      <c r="D51" s="124"/>
      <c r="E51" s="2"/>
      <c r="F51" s="2"/>
      <c r="G51" s="2"/>
      <c r="H51" s="87" t="s">
        <v>45</v>
      </c>
      <c r="I51" s="83"/>
      <c r="J51" s="83"/>
      <c r="K51" s="2"/>
      <c r="L51" s="2"/>
      <c r="M51" s="2"/>
      <c r="N51" s="2"/>
      <c r="O51" s="2"/>
      <c r="P51" s="2"/>
      <c r="Q51" s="2"/>
      <c r="R51" s="2"/>
      <c r="S51" s="2"/>
      <c r="T51" s="2"/>
      <c r="U51" s="2"/>
      <c r="V51" s="2"/>
      <c r="W51" s="2"/>
      <c r="X51" s="2"/>
      <c r="Y51" s="2"/>
      <c r="Z51" s="2"/>
    </row>
    <row r="52" spans="1:26" ht="40.5" customHeight="1" x14ac:dyDescent="0.25">
      <c r="A52" s="2"/>
      <c r="B52" s="86" t="s">
        <v>184</v>
      </c>
      <c r="C52" s="124"/>
      <c r="D52" s="124"/>
      <c r="E52" s="2"/>
      <c r="F52" s="2"/>
      <c r="G52" s="2"/>
      <c r="H52" s="86" t="s">
        <v>46</v>
      </c>
      <c r="I52" s="83"/>
      <c r="J52" s="83"/>
      <c r="K52" s="2"/>
      <c r="L52" s="2"/>
      <c r="M52" s="2"/>
      <c r="N52" s="2"/>
      <c r="O52" s="2"/>
      <c r="P52" s="2"/>
      <c r="Q52" s="2"/>
      <c r="R52" s="2"/>
      <c r="S52" s="2"/>
      <c r="T52" s="2"/>
      <c r="U52" s="2"/>
      <c r="V52" s="2"/>
      <c r="W52" s="2"/>
      <c r="X52" s="2"/>
      <c r="Y52" s="2"/>
      <c r="Z52" s="2"/>
    </row>
    <row r="53" spans="1:26" ht="40.5" customHeight="1" x14ac:dyDescent="0.25">
      <c r="A53" s="2"/>
      <c r="B53" s="87" t="s">
        <v>185</v>
      </c>
      <c r="C53" s="124"/>
      <c r="D53" s="124"/>
      <c r="E53" s="2"/>
      <c r="F53" s="2"/>
      <c r="G53" s="2"/>
      <c r="H53" s="87" t="s">
        <v>47</v>
      </c>
      <c r="I53" s="83"/>
      <c r="J53" s="83"/>
      <c r="K53" s="2"/>
      <c r="L53" s="2"/>
      <c r="M53" s="2"/>
      <c r="N53" s="2"/>
      <c r="O53" s="2"/>
      <c r="P53" s="2"/>
      <c r="Q53" s="2"/>
      <c r="R53" s="2"/>
      <c r="S53" s="2"/>
      <c r="T53" s="2"/>
      <c r="U53" s="2"/>
      <c r="V53" s="2"/>
      <c r="W53" s="2"/>
      <c r="X53" s="2"/>
      <c r="Y53" s="2"/>
      <c r="Z53" s="2"/>
    </row>
    <row r="54" spans="1:26" ht="16.5" customHeight="1" x14ac:dyDescent="0.25">
      <c r="A54" s="2"/>
      <c r="B54" s="17"/>
      <c r="E54" s="2"/>
      <c r="F54" s="2"/>
      <c r="G54" s="2"/>
      <c r="H54" s="17"/>
      <c r="K54" s="2"/>
      <c r="L54" s="2"/>
      <c r="M54" s="2"/>
      <c r="N54" s="2"/>
      <c r="O54" s="2"/>
      <c r="P54" s="2"/>
      <c r="Q54" s="2"/>
      <c r="R54" s="2"/>
      <c r="S54" s="2"/>
      <c r="T54" s="2"/>
      <c r="U54" s="2"/>
      <c r="V54" s="2"/>
      <c r="W54" s="2"/>
      <c r="X54" s="2"/>
      <c r="Y54" s="2"/>
      <c r="Z54" s="2"/>
    </row>
    <row r="55" spans="1:26" ht="24.75" customHeight="1" x14ac:dyDescent="0.25">
      <c r="A55" s="2"/>
      <c r="B55" s="17"/>
      <c r="C55" s="20" t="str">
        <f ca="1">IFERROR(__xludf.DUMMYFUNCTION("GOOGLETRANSLATE('Business Income'!C55,""en"",""pt-BR"")"),"Coluna 1")</f>
        <v>Coluna 1</v>
      </c>
      <c r="D55" s="20" t="str">
        <f ca="1">IFERROR(__xludf.DUMMYFUNCTION("GOOGLETRANSLATE('Business Income'!D55,""en"",""pt-BR"")"),"Coluna 2")</f>
        <v>Coluna 2</v>
      </c>
      <c r="E55" s="2"/>
      <c r="F55" s="2"/>
      <c r="G55" s="2"/>
      <c r="H55" s="17"/>
      <c r="I55" s="20" t="s">
        <v>36</v>
      </c>
      <c r="J55" s="20" t="s">
        <v>37</v>
      </c>
      <c r="K55" s="2"/>
      <c r="L55" s="2"/>
      <c r="M55" s="2"/>
      <c r="N55" s="2"/>
      <c r="O55" s="2"/>
      <c r="P55" s="2"/>
      <c r="Q55" s="2"/>
      <c r="R55" s="2"/>
      <c r="S55" s="2"/>
      <c r="T55" s="2"/>
      <c r="U55" s="2"/>
      <c r="V55" s="2"/>
      <c r="W55" s="2"/>
      <c r="X55" s="2"/>
      <c r="Y55" s="2"/>
      <c r="Z55" s="2"/>
    </row>
    <row r="56" spans="1:26" ht="30" customHeight="1" x14ac:dyDescent="0.25">
      <c r="A56" s="2"/>
      <c r="B56" s="2"/>
      <c r="C56" s="21" t="str">
        <f ca="1">IFERROR(__xludf.DUMMYFUNCTION("GOOGLETRANSLATE('Business Income'!C56,""en"",""pt-BR"")"),"Valor total incluindo GST/HST")</f>
        <v>Valor total incluindo GST/HST</v>
      </c>
      <c r="D56" s="21" t="str">
        <f ca="1">IFERROR(__xludf.DUMMYFUNCTION("GOOGLETRANSLATE('Business Income'!D56,""en"",""pt-BR"")"),"GST/HST incluído na Coluna 1")</f>
        <v>GST/HST incluído na Coluna 1</v>
      </c>
      <c r="E56" s="2"/>
      <c r="F56" s="2"/>
      <c r="G56" s="2"/>
      <c r="H56" s="2"/>
      <c r="I56" s="21" t="s">
        <v>38</v>
      </c>
      <c r="J56" s="21" t="s">
        <v>39</v>
      </c>
      <c r="K56" s="2"/>
      <c r="L56" s="2"/>
      <c r="M56" s="2"/>
      <c r="N56" s="2"/>
      <c r="O56" s="2"/>
      <c r="P56" s="2"/>
      <c r="Q56" s="2"/>
      <c r="R56" s="2"/>
      <c r="S56" s="2"/>
      <c r="T56" s="2"/>
      <c r="U56" s="2"/>
      <c r="V56" s="2"/>
      <c r="W56" s="2"/>
      <c r="X56" s="2"/>
      <c r="Y56" s="2"/>
      <c r="Z56" s="2"/>
    </row>
    <row r="57" spans="1:26" ht="28.5" customHeight="1" x14ac:dyDescent="0.25">
      <c r="A57" s="2"/>
      <c r="B57" s="2" t="str">
        <f ca="1">IFERROR(__xludf.DUMMYFUNCTION("GOOGLETRANSLATE('Business Income'!B57,""en"",""pt-BR"")"),"Custo dos produtos vendidos (se houver)")</f>
        <v>Custo dos produtos vendidos (se houver)</v>
      </c>
      <c r="C57" s="22"/>
      <c r="D57" s="22"/>
      <c r="E57" s="2"/>
      <c r="F57" s="2"/>
      <c r="G57" s="2"/>
      <c r="H57" s="2" t="s">
        <v>48</v>
      </c>
      <c r="I57" s="22"/>
      <c r="J57" s="22"/>
      <c r="K57" s="2"/>
      <c r="L57" s="2"/>
      <c r="M57" s="2"/>
      <c r="N57" s="2"/>
      <c r="O57" s="2"/>
      <c r="P57" s="2"/>
      <c r="Q57" s="2"/>
      <c r="R57" s="2"/>
      <c r="S57" s="2"/>
      <c r="T57" s="2"/>
      <c r="U57" s="2"/>
      <c r="V57" s="2"/>
      <c r="W57" s="2"/>
      <c r="X57" s="2"/>
      <c r="Y57" s="2"/>
      <c r="Z57" s="2"/>
    </row>
    <row r="58" spans="1:26" ht="28.5" customHeight="1" x14ac:dyDescent="0.25">
      <c r="A58" s="2"/>
      <c r="B58" s="2" t="s">
        <v>186</v>
      </c>
      <c r="C58" s="22"/>
      <c r="D58" s="22"/>
      <c r="E58" s="2"/>
      <c r="F58" s="2"/>
      <c r="G58" s="2"/>
      <c r="H58" s="2" t="s">
        <v>49</v>
      </c>
      <c r="I58" s="22"/>
      <c r="J58" s="22"/>
      <c r="K58" s="2"/>
      <c r="L58" s="2"/>
      <c r="M58" s="2"/>
      <c r="N58" s="2"/>
      <c r="O58" s="2"/>
      <c r="P58" s="2"/>
      <c r="Q58" s="2"/>
      <c r="R58" s="2"/>
      <c r="S58" s="2"/>
      <c r="T58" s="2"/>
      <c r="U58" s="2"/>
      <c r="V58" s="2"/>
      <c r="W58" s="2"/>
      <c r="X58" s="2"/>
      <c r="Y58" s="2"/>
      <c r="Z58" s="2"/>
    </row>
    <row r="59" spans="1:26" ht="28.5" customHeight="1" x14ac:dyDescent="0.25">
      <c r="A59" s="2"/>
      <c r="B59" s="2" t="str">
        <f ca="1">IFERROR(__xludf.DUMMYFUNCTION("GOOGLETRANSLATE('Business Income'!B59,""en"",""pt-BR"")"),"Seguro")</f>
        <v>Seguro</v>
      </c>
      <c r="C59" s="22"/>
      <c r="D59" s="22"/>
      <c r="E59" s="2"/>
      <c r="F59" s="2"/>
      <c r="G59" s="2"/>
      <c r="H59" s="2" t="s">
        <v>50</v>
      </c>
      <c r="I59" s="22"/>
      <c r="J59" s="22"/>
      <c r="K59" s="2"/>
      <c r="L59" s="2"/>
      <c r="M59" s="2"/>
      <c r="N59" s="2"/>
      <c r="O59" s="2"/>
      <c r="P59" s="2"/>
      <c r="Q59" s="2"/>
      <c r="R59" s="2"/>
      <c r="S59" s="2"/>
      <c r="T59" s="2"/>
      <c r="U59" s="2"/>
      <c r="V59" s="2"/>
      <c r="W59" s="2"/>
      <c r="X59" s="2"/>
      <c r="Y59" s="2"/>
      <c r="Z59" s="2"/>
    </row>
    <row r="60" spans="1:26" ht="28.5" customHeight="1" x14ac:dyDescent="0.25">
      <c r="A60" s="2"/>
      <c r="B60" s="2" t="str">
        <f ca="1">IFERROR(__xludf.DUMMYFUNCTION("GOOGLETRANSLATE('Business Income'!B60,""en"",""pt-BR"")"),"Taxas bancárias")</f>
        <v>Taxas bancárias</v>
      </c>
      <c r="C60" s="22"/>
      <c r="D60" s="22"/>
      <c r="E60" s="2"/>
      <c r="F60" s="2"/>
      <c r="G60" s="2"/>
      <c r="H60" s="2" t="s">
        <v>51</v>
      </c>
      <c r="I60" s="22"/>
      <c r="J60" s="22"/>
      <c r="K60" s="2"/>
      <c r="L60" s="2"/>
      <c r="M60" s="2"/>
      <c r="N60" s="2"/>
      <c r="O60" s="2"/>
      <c r="P60" s="2"/>
      <c r="Q60" s="2"/>
      <c r="R60" s="2"/>
      <c r="S60" s="2"/>
      <c r="T60" s="2"/>
      <c r="U60" s="2"/>
      <c r="V60" s="2"/>
      <c r="W60" s="2"/>
      <c r="X60" s="2"/>
      <c r="Y60" s="2"/>
      <c r="Z60" s="2"/>
    </row>
    <row r="61" spans="1:26" ht="28.5" customHeight="1" x14ac:dyDescent="0.25">
      <c r="A61" s="2"/>
      <c r="B61" s="2" t="s">
        <v>187</v>
      </c>
      <c r="C61" s="22"/>
      <c r="D61" s="22"/>
      <c r="E61" s="2"/>
      <c r="F61" s="2"/>
      <c r="G61" s="2"/>
      <c r="H61" s="2" t="s">
        <v>52</v>
      </c>
      <c r="I61" s="22"/>
      <c r="J61" s="22"/>
      <c r="K61" s="2"/>
      <c r="L61" s="2"/>
      <c r="M61" s="2"/>
      <c r="N61" s="2"/>
      <c r="O61" s="2"/>
      <c r="P61" s="2"/>
      <c r="Q61" s="2"/>
      <c r="R61" s="2"/>
      <c r="S61" s="2"/>
      <c r="T61" s="2"/>
      <c r="U61" s="2"/>
      <c r="V61" s="2"/>
      <c r="W61" s="2"/>
      <c r="X61" s="2"/>
      <c r="Y61" s="2"/>
      <c r="Z61" s="2"/>
    </row>
    <row r="62" spans="1:26" ht="28.5" customHeight="1" x14ac:dyDescent="0.25">
      <c r="A62" s="2"/>
      <c r="B62" s="2" t="s">
        <v>188</v>
      </c>
      <c r="C62" s="22"/>
      <c r="D62" s="22"/>
      <c r="E62" s="2"/>
      <c r="F62" s="2"/>
      <c r="G62" s="2"/>
      <c r="H62" s="2" t="s">
        <v>53</v>
      </c>
      <c r="I62" s="22"/>
      <c r="J62" s="22"/>
      <c r="K62" s="2"/>
      <c r="L62" s="2"/>
      <c r="M62" s="2"/>
      <c r="N62" s="2"/>
      <c r="O62" s="2"/>
      <c r="P62" s="2"/>
      <c r="Q62" s="2"/>
      <c r="R62" s="2"/>
      <c r="S62" s="2"/>
      <c r="T62" s="2"/>
      <c r="U62" s="2"/>
      <c r="V62" s="2"/>
      <c r="W62" s="2"/>
      <c r="X62" s="2"/>
      <c r="Y62" s="2"/>
      <c r="Z62" s="2"/>
    </row>
    <row r="63" spans="1:26" ht="28.5" customHeight="1" x14ac:dyDescent="0.25">
      <c r="A63" s="2"/>
      <c r="B63" s="2" t="s">
        <v>189</v>
      </c>
      <c r="C63" s="22"/>
      <c r="D63" s="22"/>
      <c r="E63" s="2"/>
      <c r="F63" s="2"/>
      <c r="G63" s="2"/>
      <c r="H63" s="2" t="s">
        <v>54</v>
      </c>
      <c r="I63" s="22"/>
      <c r="J63" s="22"/>
      <c r="K63" s="2"/>
      <c r="L63" s="2"/>
      <c r="M63" s="2"/>
      <c r="N63" s="2"/>
      <c r="O63" s="2"/>
      <c r="P63" s="2"/>
      <c r="Q63" s="2"/>
      <c r="R63" s="2"/>
      <c r="S63" s="2"/>
      <c r="T63" s="2"/>
      <c r="U63" s="2"/>
      <c r="V63" s="2"/>
      <c r="W63" s="2"/>
      <c r="X63" s="2"/>
      <c r="Y63" s="2"/>
      <c r="Z63" s="2"/>
    </row>
    <row r="64" spans="1:26" ht="28.5" customHeight="1" x14ac:dyDescent="0.25">
      <c r="A64" s="2"/>
      <c r="B64" s="2" t="s">
        <v>193</v>
      </c>
      <c r="C64" s="22"/>
      <c r="D64" s="22"/>
      <c r="E64" s="2"/>
      <c r="F64" s="2"/>
      <c r="G64" s="2"/>
      <c r="H64" s="2" t="s">
        <v>55</v>
      </c>
      <c r="I64" s="22"/>
      <c r="J64" s="22"/>
      <c r="K64" s="2"/>
      <c r="L64" s="2"/>
      <c r="M64" s="2"/>
      <c r="N64" s="2"/>
      <c r="O64" s="2"/>
      <c r="P64" s="2"/>
      <c r="Q64" s="2"/>
      <c r="R64" s="2"/>
      <c r="S64" s="2"/>
      <c r="T64" s="2"/>
      <c r="U64" s="2"/>
      <c r="V64" s="2"/>
      <c r="W64" s="2"/>
      <c r="X64" s="2"/>
      <c r="Y64" s="2"/>
      <c r="Z64" s="2"/>
    </row>
    <row r="65" spans="1:26" ht="28.5" customHeight="1" x14ac:dyDescent="0.25">
      <c r="A65" s="2"/>
      <c r="B65" s="2" t="s">
        <v>190</v>
      </c>
      <c r="C65" s="22"/>
      <c r="D65" s="22"/>
      <c r="E65" s="2"/>
      <c r="F65" s="2"/>
      <c r="G65" s="2"/>
      <c r="H65" s="2" t="s">
        <v>56</v>
      </c>
      <c r="I65" s="22"/>
      <c r="J65" s="22"/>
      <c r="K65" s="2"/>
      <c r="L65" s="2"/>
      <c r="M65" s="2"/>
      <c r="N65" s="2"/>
      <c r="O65" s="2"/>
      <c r="P65" s="2"/>
      <c r="Q65" s="2"/>
      <c r="R65" s="2"/>
      <c r="S65" s="2"/>
      <c r="T65" s="2"/>
      <c r="U65" s="2"/>
      <c r="V65" s="2"/>
      <c r="W65" s="2"/>
      <c r="X65" s="2"/>
      <c r="Y65" s="2"/>
      <c r="Z65" s="2"/>
    </row>
    <row r="66" spans="1:26" ht="28.5" customHeight="1" x14ac:dyDescent="0.25">
      <c r="A66" s="2"/>
      <c r="B66" s="2" t="s">
        <v>191</v>
      </c>
      <c r="C66" s="22"/>
      <c r="D66" s="22"/>
      <c r="E66" s="2"/>
      <c r="F66" s="2"/>
      <c r="G66" s="2"/>
      <c r="H66" s="2" t="s">
        <v>57</v>
      </c>
      <c r="I66" s="22"/>
      <c r="J66" s="22"/>
      <c r="K66" s="2"/>
      <c r="L66" s="2"/>
      <c r="M66" s="2"/>
      <c r="N66" s="2"/>
      <c r="O66" s="2"/>
      <c r="P66" s="2"/>
      <c r="Q66" s="2"/>
      <c r="R66" s="2"/>
      <c r="S66" s="2"/>
      <c r="T66" s="2"/>
      <c r="U66" s="2"/>
      <c r="V66" s="2"/>
      <c r="W66" s="2"/>
      <c r="X66" s="2"/>
      <c r="Y66" s="2"/>
      <c r="Z66" s="2"/>
    </row>
    <row r="67" spans="1:26" ht="28.5" customHeight="1" x14ac:dyDescent="0.25">
      <c r="A67" s="2"/>
      <c r="B67" s="2" t="s">
        <v>192</v>
      </c>
      <c r="C67" s="22"/>
      <c r="D67" s="22"/>
      <c r="E67" s="2"/>
      <c r="F67" s="2"/>
      <c r="G67" s="2"/>
      <c r="H67" s="2" t="s">
        <v>58</v>
      </c>
      <c r="I67" s="22"/>
      <c r="J67" s="22"/>
      <c r="K67" s="2"/>
      <c r="L67" s="2"/>
      <c r="M67" s="2"/>
      <c r="N67" s="2"/>
      <c r="O67" s="2"/>
      <c r="P67" s="2"/>
      <c r="Q67" s="2"/>
      <c r="R67" s="2"/>
      <c r="S67" s="2"/>
      <c r="T67" s="2"/>
      <c r="U67" s="2"/>
      <c r="V67" s="2"/>
      <c r="W67" s="2"/>
      <c r="X67" s="2"/>
      <c r="Y67" s="2"/>
      <c r="Z67" s="2"/>
    </row>
    <row r="68" spans="1:26" ht="33" customHeight="1" x14ac:dyDescent="0.25">
      <c r="A68" s="2"/>
      <c r="B68" s="23" t="str">
        <f ca="1">IFERROR(__xludf.DUMMYFUNCTION("GOOGLETRANSLATE('Business Income'!B68,""en"",""pt-BR"")"),"Total")</f>
        <v>Total</v>
      </c>
      <c r="C68" s="24">
        <f t="shared" ref="C68:D68" si="0">SUM(C57:C67)</f>
        <v>0</v>
      </c>
      <c r="D68" s="24">
        <f t="shared" si="0"/>
        <v>0</v>
      </c>
      <c r="E68" s="2"/>
      <c r="F68" s="2"/>
      <c r="G68" s="2"/>
      <c r="H68" s="23" t="s">
        <v>59</v>
      </c>
      <c r="I68" s="24">
        <f t="shared" ref="I68:J68" si="1">SUM(I57:I67)</f>
        <v>0</v>
      </c>
      <c r="J68" s="24">
        <f t="shared" si="1"/>
        <v>0</v>
      </c>
      <c r="K68" s="2"/>
      <c r="L68" s="2"/>
      <c r="M68" s="2"/>
      <c r="N68" s="2"/>
      <c r="O68" s="2"/>
      <c r="P68" s="2"/>
      <c r="Q68" s="2"/>
      <c r="R68" s="2"/>
      <c r="S68" s="2"/>
      <c r="T68" s="2"/>
      <c r="U68" s="2"/>
      <c r="V68" s="2"/>
      <c r="W68" s="2"/>
      <c r="X68" s="2"/>
      <c r="Y68" s="2"/>
      <c r="Z68" s="2"/>
    </row>
    <row r="69" spans="1:26" ht="14.25" customHeight="1" x14ac:dyDescent="0.25"/>
    <row r="70" spans="1:26" ht="25.5" customHeight="1" x14ac:dyDescent="0.25">
      <c r="B70" s="14" t="s">
        <v>194</v>
      </c>
      <c r="C70" s="15"/>
      <c r="D70" s="15"/>
      <c r="E70" s="25"/>
      <c r="F70" s="25"/>
      <c r="H70" s="14" t="s">
        <v>60</v>
      </c>
      <c r="I70" s="15"/>
      <c r="J70" s="15"/>
      <c r="K70" s="25"/>
      <c r="L70" s="25"/>
    </row>
    <row r="71" spans="1:26" ht="25.5" customHeight="1" x14ac:dyDescent="0.25">
      <c r="B71" s="2" t="s">
        <v>195</v>
      </c>
      <c r="E71" s="25"/>
      <c r="F71" s="25"/>
      <c r="H71" s="2" t="s">
        <v>61</v>
      </c>
      <c r="K71" s="25"/>
      <c r="L71" s="25"/>
    </row>
    <row r="72" spans="1:26" ht="25.5" customHeight="1" x14ac:dyDescent="0.25">
      <c r="B72" s="2" t="str">
        <f ca="1">IFERROR(__xludf.DUMMYFUNCTION("GOOGLETRANSLATE('Business Income'!B72,""en"",""pt-BR"")"),"Se você morou em mais de uma casa este ano, duplique esta seção inteira.")</f>
        <v>Se você morou em mais de uma casa este ano, duplique esta seção inteira.</v>
      </c>
      <c r="E72" s="25"/>
      <c r="F72" s="25"/>
      <c r="H72" s="2" t="s">
        <v>62</v>
      </c>
      <c r="K72" s="25"/>
      <c r="L72" s="25"/>
    </row>
    <row r="73" spans="1:26" ht="24.75" customHeight="1" x14ac:dyDescent="0.25">
      <c r="B73" s="26"/>
      <c r="H73" s="26"/>
    </row>
    <row r="74" spans="1:26" ht="14.25" customHeight="1" x14ac:dyDescent="0.25">
      <c r="B74" s="76" t="s">
        <v>196</v>
      </c>
      <c r="H74" s="74" t="s">
        <v>197</v>
      </c>
    </row>
    <row r="75" spans="1:26" ht="77.25" customHeight="1" x14ac:dyDescent="0.25">
      <c r="B75" s="17" t="s">
        <v>198</v>
      </c>
      <c r="C75" s="114" t="str">
        <f ca="1">IFERROR(__xludf.DUMMYFUNCTION("GOOGLETRANSLATE('Business Income'!C75,""en"",""pt-BR"")"),"Selecione uma opção")</f>
        <v>Selecione uma opção</v>
      </c>
      <c r="D75" s="112"/>
      <c r="H75" s="17" t="s">
        <v>63</v>
      </c>
      <c r="I75" s="114" t="s">
        <v>13</v>
      </c>
      <c r="J75" s="112"/>
    </row>
    <row r="76" spans="1:26" ht="40.5" customHeight="1" x14ac:dyDescent="0.25">
      <c r="B76" s="17" t="s">
        <v>199</v>
      </c>
      <c r="C76" s="111">
        <v>0</v>
      </c>
      <c r="D76" s="112"/>
      <c r="H76" s="17" t="s">
        <v>64</v>
      </c>
      <c r="I76" s="111">
        <v>0</v>
      </c>
      <c r="J76" s="112"/>
    </row>
    <row r="77" spans="1:26" ht="13.5" customHeight="1" x14ac:dyDescent="0.25">
      <c r="D77" s="25"/>
      <c r="J77" s="25"/>
    </row>
    <row r="78" spans="1:26" ht="13.5" customHeight="1" x14ac:dyDescent="0.25"/>
    <row r="79" spans="1:26" ht="25.5" customHeight="1" x14ac:dyDescent="0.25">
      <c r="A79" s="2"/>
      <c r="B79" s="2" t="str">
        <f ca="1">IFERROR(__xludf.DUMMYFUNCTION("GOOGLETRANSLATE('Business Income'!B79,""en"",""pt-BR"")"),"Área total da sua casa")</f>
        <v>Área total da sua casa</v>
      </c>
      <c r="C79" s="27">
        <v>0</v>
      </c>
      <c r="D79" s="115" t="str">
        <f ca="1">IFERROR(__xludf.DUMMYFUNCTION("GOOGLETRANSLATE('Business Income'!D79,""en"",""pt-BR"")"),"Selecione uma opção")</f>
        <v>Selecione uma opção</v>
      </c>
      <c r="E79" s="2"/>
      <c r="F79" s="2"/>
      <c r="G79" s="2"/>
      <c r="H79" s="2" t="s">
        <v>65</v>
      </c>
      <c r="I79" s="27">
        <v>0</v>
      </c>
      <c r="J79" s="115" t="s">
        <v>13</v>
      </c>
      <c r="K79" s="2"/>
      <c r="L79" s="2"/>
      <c r="M79" s="2"/>
      <c r="N79" s="2"/>
      <c r="O79" s="2"/>
      <c r="P79" s="2"/>
      <c r="Q79" s="2"/>
      <c r="R79" s="2"/>
      <c r="S79" s="2"/>
      <c r="T79" s="2"/>
      <c r="U79" s="2"/>
      <c r="V79" s="2"/>
      <c r="W79" s="2"/>
      <c r="X79" s="2"/>
      <c r="Y79" s="2"/>
      <c r="Z79" s="2"/>
    </row>
    <row r="80" spans="1:26" ht="25.5" customHeight="1" x14ac:dyDescent="0.25">
      <c r="A80" s="2"/>
      <c r="B80" s="2" t="str">
        <f ca="1">IFERROR(__xludf.DUMMYFUNCTION("GOOGLETRANSLATE('Business Income'!B80,""en"",""pt-BR"")"),"Área da casa usada como espaço de trabalho")</f>
        <v>Área da casa usada como espaço de trabalho</v>
      </c>
      <c r="C80" s="27">
        <v>0</v>
      </c>
      <c r="D80" s="116"/>
      <c r="E80" s="2"/>
      <c r="F80" s="2"/>
      <c r="G80" s="2"/>
      <c r="H80" s="2" t="s">
        <v>66</v>
      </c>
      <c r="I80" s="27">
        <v>0</v>
      </c>
      <c r="J80" s="116"/>
      <c r="K80" s="2"/>
      <c r="L80" s="2"/>
      <c r="M80" s="2"/>
      <c r="N80" s="2"/>
      <c r="O80" s="2"/>
      <c r="P80" s="2"/>
      <c r="Q80" s="2"/>
      <c r="R80" s="2"/>
      <c r="S80" s="2"/>
      <c r="T80" s="2"/>
      <c r="U80" s="2"/>
      <c r="V80" s="2"/>
      <c r="W80" s="2"/>
      <c r="X80" s="2"/>
      <c r="Y80" s="2"/>
      <c r="Z80" s="2"/>
    </row>
    <row r="81" spans="1:26" ht="21.75" customHeight="1" x14ac:dyDescent="0.25">
      <c r="A81" s="2"/>
      <c r="B81" s="2"/>
      <c r="C81" s="28"/>
      <c r="D81" s="2"/>
      <c r="E81" s="2"/>
      <c r="F81" s="2"/>
      <c r="G81" s="2"/>
      <c r="H81" s="2"/>
      <c r="I81" s="28"/>
      <c r="J81" s="2"/>
      <c r="K81" s="2"/>
      <c r="L81" s="2"/>
      <c r="M81" s="2"/>
      <c r="N81" s="2"/>
      <c r="O81" s="2"/>
      <c r="P81" s="2"/>
      <c r="Q81" s="2"/>
      <c r="R81" s="2"/>
      <c r="S81" s="2"/>
      <c r="T81" s="2"/>
      <c r="U81" s="2"/>
      <c r="V81" s="2"/>
      <c r="W81" s="2"/>
      <c r="X81" s="2"/>
      <c r="Y81" s="2"/>
      <c r="Z81" s="2"/>
    </row>
    <row r="82" spans="1:26" ht="42" customHeight="1" x14ac:dyDescent="0.25">
      <c r="A82" s="2"/>
      <c r="B82" s="86" t="str">
        <f ca="1">IFERROR(__xludf.DUMMYFUNCTION("GOOGLETRANSLATE('Business Income'!B82,""en"",""pt-BR"")"),"Na tabela abaixo, insira o total de cada despesa do ano inteiro (valor total). Esse total será aplicado proporcionalmente à área utilizada e ao tempo de utilização do seu home office.")</f>
        <v>Na tabela abaixo, insira o total de cada despesa do ano inteiro (valor total). Esse total será aplicado proporcionalmente à área utilizada e ao tempo de utilização do seu home office.</v>
      </c>
      <c r="C82" s="124"/>
      <c r="D82" s="124"/>
      <c r="E82" s="2"/>
      <c r="F82" s="2"/>
      <c r="G82" s="2"/>
      <c r="H82" s="86" t="s">
        <v>67</v>
      </c>
      <c r="I82" s="83"/>
      <c r="J82" s="83"/>
      <c r="K82" s="2"/>
      <c r="L82" s="2"/>
      <c r="M82" s="2"/>
      <c r="N82" s="2"/>
      <c r="O82" s="2"/>
      <c r="P82" s="2"/>
      <c r="Q82" s="2"/>
      <c r="R82" s="2"/>
      <c r="S82" s="2"/>
      <c r="T82" s="2"/>
      <c r="U82" s="2"/>
      <c r="V82" s="2"/>
      <c r="W82" s="2"/>
      <c r="X82" s="2"/>
      <c r="Y82" s="2"/>
      <c r="Z82" s="2"/>
    </row>
    <row r="83" spans="1:26" ht="33" customHeight="1" x14ac:dyDescent="0.25">
      <c r="A83" s="29"/>
      <c r="B83" s="86" t="str">
        <f ca="1">IFERROR(__xludf.DUMMYFUNCTION("GOOGLETRANSLATE('Business Income'!B83,""en"",""pt-BR"")"),"Caso não tenha trabalhado o ano inteiro para este empregador, informe apenas as despesas incorridas durante o período de trabalho.")</f>
        <v>Caso não tenha trabalhado o ano inteiro para este empregador, informe apenas as despesas incorridas durante o período de trabalho.</v>
      </c>
      <c r="C83" s="124"/>
      <c r="D83" s="124"/>
      <c r="E83" s="29"/>
      <c r="F83" s="29"/>
      <c r="G83" s="29"/>
      <c r="H83" s="86" t="s">
        <v>68</v>
      </c>
      <c r="I83" s="83"/>
      <c r="J83" s="83"/>
      <c r="K83" s="29"/>
      <c r="L83" s="29"/>
      <c r="M83" s="9"/>
      <c r="N83" s="29"/>
      <c r="O83" s="29"/>
      <c r="P83" s="29"/>
      <c r="Q83" s="29"/>
      <c r="R83" s="29"/>
      <c r="S83" s="29"/>
      <c r="T83" s="29"/>
      <c r="U83" s="29"/>
      <c r="V83" s="29"/>
      <c r="W83" s="29"/>
      <c r="X83" s="29"/>
      <c r="Y83" s="29"/>
      <c r="Z83" s="29"/>
    </row>
    <row r="84" spans="1:26" ht="14.25" customHeight="1" x14ac:dyDescent="0.25">
      <c r="M84" s="2"/>
    </row>
    <row r="85" spans="1:26" ht="16.5" customHeight="1" x14ac:dyDescent="0.25">
      <c r="C85" s="20" t="str">
        <f ca="1">IFERROR(__xludf.DUMMYFUNCTION("GOOGLETRANSLATE('Business Income'!C85,""en"",""pt-BR"")"),"Coluna 1")</f>
        <v>Coluna 1</v>
      </c>
      <c r="D85" s="20" t="str">
        <f ca="1">IFERROR(__xludf.DUMMYFUNCTION("GOOGLETRANSLATE('Business Income'!D85,""en"",""pt-BR"")"),"Coluna 2")</f>
        <v>Coluna 2</v>
      </c>
      <c r="I85" s="20" t="s">
        <v>36</v>
      </c>
      <c r="J85" s="20" t="s">
        <v>37</v>
      </c>
      <c r="M85" s="2"/>
    </row>
    <row r="86" spans="1:26" ht="32.25" customHeight="1" x14ac:dyDescent="0.25">
      <c r="A86" s="2"/>
      <c r="B86" s="2"/>
      <c r="C86" s="21" t="str">
        <f ca="1">IFERROR(__xludf.DUMMYFUNCTION("GOOGLETRANSLATE('Business Income'!C86,""en"",""pt-BR"")"),"Valor total incluindo GST/HST")</f>
        <v>Valor total incluindo GST/HST</v>
      </c>
      <c r="D86" s="21" t="str">
        <f ca="1">IFERROR(__xludf.DUMMYFUNCTION("GOOGLETRANSLATE('Business Income'!D86,""en"",""pt-BR"")"),"GST/HST incluído na Coluna 1")</f>
        <v>GST/HST incluído na Coluna 1</v>
      </c>
      <c r="E86" s="2"/>
      <c r="F86" s="2"/>
      <c r="G86" s="2"/>
      <c r="H86" s="2"/>
      <c r="I86" s="21" t="s">
        <v>38</v>
      </c>
      <c r="J86" s="21" t="s">
        <v>39</v>
      </c>
      <c r="K86" s="2"/>
      <c r="L86" s="2"/>
      <c r="M86" s="2"/>
      <c r="N86" s="2"/>
      <c r="O86" s="2"/>
      <c r="P86" s="2"/>
      <c r="Q86" s="2"/>
      <c r="R86" s="2"/>
      <c r="S86" s="2"/>
      <c r="T86" s="2"/>
      <c r="U86" s="2"/>
      <c r="V86" s="2"/>
      <c r="W86" s="2"/>
      <c r="X86" s="2"/>
      <c r="Y86" s="2"/>
      <c r="Z86" s="2"/>
    </row>
    <row r="87" spans="1:26" ht="28.5" customHeight="1" x14ac:dyDescent="0.25">
      <c r="A87" s="2"/>
      <c r="B87" s="30" t="s">
        <v>200</v>
      </c>
      <c r="C87" s="22"/>
      <c r="D87" s="22"/>
      <c r="E87" s="2"/>
      <c r="F87" s="2"/>
      <c r="G87" s="2"/>
      <c r="H87" s="30" t="s">
        <v>69</v>
      </c>
      <c r="I87" s="22"/>
      <c r="J87" s="22"/>
      <c r="K87" s="2"/>
      <c r="L87" s="2"/>
      <c r="M87" s="2"/>
      <c r="N87" s="2"/>
      <c r="O87" s="2"/>
      <c r="P87" s="2"/>
      <c r="Q87" s="2"/>
      <c r="R87" s="2"/>
      <c r="S87" s="2"/>
      <c r="T87" s="2"/>
      <c r="U87" s="2"/>
      <c r="V87" s="2"/>
      <c r="W87" s="2"/>
      <c r="X87" s="2"/>
      <c r="Y87" s="2"/>
      <c r="Z87" s="2"/>
    </row>
    <row r="88" spans="1:26" ht="28.5" customHeight="1" x14ac:dyDescent="0.25">
      <c r="A88" s="2"/>
      <c r="B88" s="30" t="s">
        <v>201</v>
      </c>
      <c r="C88" s="22"/>
      <c r="D88" s="22"/>
      <c r="E88" s="2"/>
      <c r="F88" s="2"/>
      <c r="G88" s="2"/>
      <c r="H88" s="30" t="s">
        <v>70</v>
      </c>
      <c r="I88" s="22"/>
      <c r="J88" s="22"/>
      <c r="K88" s="2"/>
      <c r="L88" s="2"/>
      <c r="M88" s="2"/>
      <c r="N88" s="2"/>
      <c r="O88" s="2"/>
      <c r="P88" s="2"/>
      <c r="Q88" s="2"/>
      <c r="R88" s="2"/>
      <c r="S88" s="2"/>
      <c r="T88" s="2"/>
      <c r="U88" s="2"/>
      <c r="V88" s="2"/>
      <c r="W88" s="2"/>
      <c r="X88" s="2"/>
      <c r="Y88" s="2"/>
      <c r="Z88" s="2"/>
    </row>
    <row r="89" spans="1:26" ht="28.5" customHeight="1" x14ac:dyDescent="0.25">
      <c r="A89" s="2"/>
      <c r="B89" s="30" t="s">
        <v>71</v>
      </c>
      <c r="C89" s="22"/>
      <c r="D89" s="22"/>
      <c r="E89" s="2"/>
      <c r="F89" s="2"/>
      <c r="G89" s="2"/>
      <c r="H89" s="30" t="s">
        <v>50</v>
      </c>
      <c r="I89" s="22"/>
      <c r="J89" s="22"/>
      <c r="K89" s="2"/>
      <c r="L89" s="2"/>
      <c r="M89" s="2"/>
      <c r="N89" s="2"/>
      <c r="O89" s="2"/>
      <c r="P89" s="2"/>
      <c r="Q89" s="2"/>
      <c r="R89" s="2"/>
      <c r="S89" s="2"/>
      <c r="T89" s="2"/>
      <c r="U89" s="2"/>
      <c r="V89" s="2"/>
      <c r="W89" s="2"/>
      <c r="X89" s="2"/>
      <c r="Y89" s="2"/>
      <c r="Z89" s="2"/>
    </row>
    <row r="90" spans="1:26" ht="28.5" customHeight="1" x14ac:dyDescent="0.25">
      <c r="A90" s="2"/>
      <c r="B90" s="30" t="s">
        <v>50</v>
      </c>
      <c r="C90" s="22"/>
      <c r="D90" s="22"/>
      <c r="E90" s="2"/>
      <c r="F90" s="2"/>
      <c r="G90" s="2"/>
      <c r="H90" s="30" t="s">
        <v>71</v>
      </c>
      <c r="I90" s="22"/>
      <c r="J90" s="22"/>
      <c r="K90" s="2"/>
      <c r="L90" s="2"/>
      <c r="M90" s="2"/>
      <c r="N90" s="2"/>
      <c r="O90" s="2"/>
      <c r="P90" s="2"/>
      <c r="Q90" s="2"/>
      <c r="R90" s="2"/>
      <c r="S90" s="2"/>
      <c r="T90" s="2"/>
      <c r="U90" s="2"/>
      <c r="V90" s="2"/>
      <c r="W90" s="2"/>
      <c r="X90" s="2"/>
      <c r="Y90" s="2"/>
      <c r="Z90" s="2"/>
    </row>
    <row r="91" spans="1:26" ht="28.5" customHeight="1" x14ac:dyDescent="0.25">
      <c r="A91" s="2"/>
      <c r="B91" s="30" t="s">
        <v>202</v>
      </c>
      <c r="C91" s="22"/>
      <c r="D91" s="22"/>
      <c r="E91" s="2"/>
      <c r="F91" s="2"/>
      <c r="G91" s="2"/>
      <c r="H91" s="30" t="s">
        <v>72</v>
      </c>
      <c r="I91" s="22"/>
      <c r="J91" s="22"/>
      <c r="K91" s="2"/>
      <c r="L91" s="2"/>
      <c r="M91" s="2"/>
      <c r="N91" s="2"/>
      <c r="O91" s="2"/>
      <c r="P91" s="2"/>
      <c r="Q91" s="2"/>
      <c r="R91" s="2"/>
      <c r="S91" s="2"/>
      <c r="T91" s="2"/>
      <c r="U91" s="2"/>
      <c r="V91" s="2"/>
      <c r="W91" s="2"/>
      <c r="X91" s="2"/>
      <c r="Y91" s="2"/>
      <c r="Z91" s="2"/>
    </row>
    <row r="92" spans="1:26" ht="28.5" customHeight="1" x14ac:dyDescent="0.25">
      <c r="A92" s="2"/>
      <c r="B92" s="30" t="s">
        <v>73</v>
      </c>
      <c r="C92" s="22"/>
      <c r="D92" s="22"/>
      <c r="E92" s="2"/>
      <c r="F92" s="2"/>
      <c r="G92" s="2"/>
      <c r="H92" s="30" t="s">
        <v>73</v>
      </c>
      <c r="I92" s="22"/>
      <c r="J92" s="22"/>
      <c r="K92" s="2"/>
      <c r="L92" s="2"/>
      <c r="M92" s="2"/>
      <c r="N92" s="2"/>
      <c r="O92" s="2"/>
      <c r="P92" s="2"/>
      <c r="Q92" s="2"/>
      <c r="R92" s="2"/>
      <c r="S92" s="2"/>
      <c r="T92" s="2"/>
      <c r="U92" s="2"/>
      <c r="V92" s="2"/>
      <c r="W92" s="2"/>
      <c r="X92" s="2"/>
      <c r="Y92" s="2"/>
      <c r="Z92" s="2"/>
    </row>
    <row r="93" spans="1:26" ht="28.5" customHeight="1" x14ac:dyDescent="0.25">
      <c r="A93" s="2"/>
      <c r="B93" s="30" t="s">
        <v>74</v>
      </c>
      <c r="C93" s="22"/>
      <c r="D93" s="22"/>
      <c r="E93" s="2"/>
      <c r="F93" s="2"/>
      <c r="G93" s="2"/>
      <c r="H93" s="30" t="s">
        <v>74</v>
      </c>
      <c r="I93" s="22"/>
      <c r="J93" s="22"/>
      <c r="K93" s="2"/>
      <c r="L93" s="2"/>
      <c r="M93" s="2"/>
      <c r="N93" s="2"/>
      <c r="O93" s="2"/>
      <c r="P93" s="2"/>
      <c r="Q93" s="2"/>
      <c r="R93" s="2"/>
      <c r="S93" s="2"/>
      <c r="T93" s="2"/>
      <c r="U93" s="2"/>
      <c r="V93" s="2"/>
      <c r="W93" s="2"/>
      <c r="X93" s="2"/>
      <c r="Y93" s="2"/>
      <c r="Z93" s="2"/>
    </row>
    <row r="94" spans="1:26" ht="28.5" customHeight="1" x14ac:dyDescent="0.25">
      <c r="A94" s="2"/>
      <c r="B94" s="30" t="s">
        <v>203</v>
      </c>
      <c r="C94" s="22"/>
      <c r="D94" s="22"/>
      <c r="E94" s="2"/>
      <c r="F94" s="2"/>
      <c r="G94" s="2"/>
      <c r="H94" s="30" t="s">
        <v>75</v>
      </c>
      <c r="I94" s="22"/>
      <c r="J94" s="22"/>
      <c r="K94" s="2"/>
      <c r="L94" s="2"/>
      <c r="M94" s="2"/>
      <c r="N94" s="2"/>
      <c r="O94" s="2"/>
      <c r="P94" s="2"/>
      <c r="Q94" s="2"/>
      <c r="R94" s="2"/>
      <c r="S94" s="2"/>
      <c r="T94" s="2"/>
      <c r="U94" s="2"/>
      <c r="V94" s="2"/>
      <c r="W94" s="2"/>
      <c r="X94" s="2"/>
      <c r="Y94" s="2"/>
      <c r="Z94" s="2"/>
    </row>
    <row r="95" spans="1:26" ht="28.5" customHeight="1" x14ac:dyDescent="0.3">
      <c r="B95" s="30" t="s">
        <v>204</v>
      </c>
      <c r="C95" s="31"/>
      <c r="D95" s="31"/>
      <c r="H95" s="30" t="s">
        <v>76</v>
      </c>
      <c r="I95" s="31"/>
      <c r="J95" s="31"/>
    </row>
    <row r="96" spans="1:26" ht="31.5" customHeight="1" x14ac:dyDescent="0.25">
      <c r="B96" s="23" t="str">
        <f ca="1">IFERROR(__xludf.DUMMYFUNCTION("GOOGLETRANSLATE('Business Income'!B96,""en"",""pt-BR"")"),"Total")</f>
        <v>Total</v>
      </c>
      <c r="C96" s="24">
        <f t="shared" ref="C96:D96" si="2">SUM(C87:C95)</f>
        <v>0</v>
      </c>
      <c r="D96" s="24">
        <f t="shared" si="2"/>
        <v>0</v>
      </c>
      <c r="H96" s="23" t="s">
        <v>59</v>
      </c>
      <c r="I96" s="24">
        <f t="shared" ref="I96:J96" si="3">SUM(I87:I95)</f>
        <v>0</v>
      </c>
      <c r="J96" s="24">
        <f t="shared" si="3"/>
        <v>0</v>
      </c>
    </row>
    <row r="97" spans="1:26" ht="14.25" customHeight="1" x14ac:dyDescent="0.25"/>
    <row r="98" spans="1:26" ht="14.25" customHeight="1" x14ac:dyDescent="0.25"/>
    <row r="99" spans="1:26" ht="29.25" customHeight="1" x14ac:dyDescent="0.25">
      <c r="B99" s="14" t="s">
        <v>205</v>
      </c>
      <c r="C99" s="15"/>
      <c r="D99" s="15"/>
      <c r="E99" s="25"/>
      <c r="F99" s="25"/>
      <c r="H99" s="14" t="s">
        <v>77</v>
      </c>
      <c r="I99" s="15"/>
      <c r="J99" s="15"/>
      <c r="K99" s="25"/>
      <c r="L99" s="25"/>
    </row>
    <row r="100" spans="1:26" ht="11.2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39.75" customHeight="1" x14ac:dyDescent="0.25">
      <c r="A101" s="2"/>
      <c r="B101" s="84" t="s">
        <v>206</v>
      </c>
      <c r="C101" s="84"/>
      <c r="D101" s="84"/>
      <c r="G101" s="2"/>
      <c r="H101" s="84" t="s">
        <v>78</v>
      </c>
      <c r="I101" s="83"/>
      <c r="J101" s="83"/>
      <c r="M101" s="2"/>
      <c r="N101" s="2"/>
      <c r="O101" s="2"/>
      <c r="P101" s="2"/>
      <c r="Q101" s="2"/>
      <c r="R101" s="2"/>
      <c r="S101" s="2"/>
      <c r="T101" s="2"/>
      <c r="U101" s="2"/>
      <c r="V101" s="2"/>
      <c r="W101" s="2"/>
      <c r="X101" s="2"/>
      <c r="Y101" s="2"/>
      <c r="Z101" s="2"/>
    </row>
    <row r="102" spans="1:26" ht="50.25" customHeight="1" x14ac:dyDescent="0.25">
      <c r="A102" s="2"/>
      <c r="B102" s="85" t="s">
        <v>207</v>
      </c>
      <c r="C102" s="83"/>
      <c r="D102" s="83"/>
      <c r="E102" s="32"/>
      <c r="F102" s="32"/>
      <c r="G102" s="2"/>
      <c r="H102" s="85" t="s">
        <v>79</v>
      </c>
      <c r="I102" s="83"/>
      <c r="J102" s="83"/>
      <c r="K102" s="32"/>
      <c r="L102" s="32"/>
      <c r="M102" s="2"/>
      <c r="N102" s="2"/>
      <c r="O102" s="2"/>
      <c r="P102" s="2"/>
      <c r="Q102" s="2"/>
      <c r="R102" s="2"/>
      <c r="S102" s="2"/>
      <c r="T102" s="2"/>
      <c r="U102" s="2"/>
      <c r="V102" s="2"/>
      <c r="W102" s="2"/>
      <c r="X102" s="2"/>
      <c r="Y102" s="2"/>
      <c r="Z102" s="2"/>
    </row>
    <row r="103" spans="1:26" ht="36.75" customHeight="1" x14ac:dyDescent="0.25">
      <c r="A103" s="2"/>
      <c r="B103" s="85" t="s">
        <v>208</v>
      </c>
      <c r="C103" s="85"/>
      <c r="D103" s="85"/>
      <c r="E103" s="32"/>
      <c r="F103" s="32"/>
      <c r="G103" s="2"/>
      <c r="H103" s="85" t="s">
        <v>80</v>
      </c>
      <c r="I103" s="83"/>
      <c r="J103" s="83"/>
      <c r="K103" s="32"/>
      <c r="L103" s="32"/>
      <c r="M103" s="2"/>
      <c r="N103" s="2"/>
      <c r="O103" s="2"/>
      <c r="P103" s="2"/>
      <c r="Q103" s="2"/>
      <c r="R103" s="2"/>
      <c r="S103" s="2"/>
      <c r="T103" s="2"/>
      <c r="U103" s="2"/>
      <c r="V103" s="2"/>
      <c r="W103" s="2"/>
      <c r="X103" s="2"/>
      <c r="Y103" s="2"/>
      <c r="Z103" s="2"/>
    </row>
    <row r="104" spans="1:26" ht="19.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27" customHeight="1" x14ac:dyDescent="0.25">
      <c r="A105" s="2"/>
      <c r="B105" s="2" t="s">
        <v>209</v>
      </c>
      <c r="C105" s="113"/>
      <c r="D105" s="112"/>
      <c r="E105" s="2"/>
      <c r="F105" s="2"/>
      <c r="G105" s="2"/>
      <c r="H105" s="2" t="s">
        <v>81</v>
      </c>
      <c r="I105" s="113"/>
      <c r="J105" s="112"/>
      <c r="K105" s="2"/>
      <c r="L105" s="2"/>
      <c r="M105" s="2"/>
      <c r="N105" s="2"/>
      <c r="O105" s="2"/>
      <c r="P105" s="2"/>
      <c r="Q105" s="2"/>
      <c r="R105" s="2"/>
      <c r="S105" s="2"/>
      <c r="T105" s="2"/>
      <c r="U105" s="2"/>
      <c r="V105" s="2"/>
      <c r="W105" s="2"/>
      <c r="X105" s="2"/>
      <c r="Y105" s="2"/>
      <c r="Z105" s="2"/>
    </row>
    <row r="106" spans="1:26" ht="27" customHeight="1" x14ac:dyDescent="0.25">
      <c r="A106" s="2"/>
      <c r="B106" s="2" t="s">
        <v>210</v>
      </c>
      <c r="C106" s="111" t="str">
        <f ca="1">IFERROR(__xludf.DUMMYFUNCTION("GOOGLETRANSLATE('Business Income'!C106,""en"",""pt-BR"")"),"Selecione uma opção")</f>
        <v>Selecione uma opção</v>
      </c>
      <c r="D106" s="112"/>
      <c r="E106" s="2"/>
      <c r="F106" s="2"/>
      <c r="G106" s="2"/>
      <c r="H106" s="2" t="s">
        <v>82</v>
      </c>
      <c r="I106" s="111" t="s">
        <v>13</v>
      </c>
      <c r="J106" s="112"/>
      <c r="K106" s="2"/>
      <c r="L106" s="2"/>
      <c r="M106" s="2"/>
      <c r="N106" s="2"/>
      <c r="O106" s="2"/>
      <c r="P106" s="2"/>
      <c r="Q106" s="2"/>
      <c r="R106" s="2"/>
      <c r="S106" s="2"/>
      <c r="T106" s="2"/>
      <c r="U106" s="2"/>
      <c r="V106" s="2"/>
      <c r="W106" s="2"/>
      <c r="X106" s="2"/>
      <c r="Y106" s="2"/>
      <c r="Z106" s="2"/>
    </row>
    <row r="107" spans="1:26" ht="27" customHeight="1" x14ac:dyDescent="0.25">
      <c r="A107" s="2"/>
      <c r="B107" s="2" t="s">
        <v>211</v>
      </c>
      <c r="C107" s="113"/>
      <c r="D107" s="112"/>
      <c r="E107" s="2"/>
      <c r="F107" s="2"/>
      <c r="G107" s="2"/>
      <c r="H107" s="2" t="s">
        <v>83</v>
      </c>
      <c r="I107" s="113"/>
      <c r="J107" s="112"/>
      <c r="K107" s="2"/>
      <c r="L107" s="2"/>
      <c r="M107" s="2"/>
      <c r="N107" s="2"/>
      <c r="O107" s="2"/>
      <c r="P107" s="2"/>
      <c r="Q107" s="2"/>
      <c r="R107" s="2"/>
      <c r="S107" s="2"/>
      <c r="T107" s="2"/>
      <c r="U107" s="2"/>
      <c r="V107" s="2"/>
      <c r="W107" s="2"/>
      <c r="X107" s="2"/>
      <c r="Y107" s="2"/>
      <c r="Z107" s="2"/>
    </row>
    <row r="108" spans="1:26" ht="27" customHeight="1" x14ac:dyDescent="0.25">
      <c r="A108" s="2"/>
      <c r="B108" s="2" t="s">
        <v>212</v>
      </c>
      <c r="C108" s="113"/>
      <c r="D108" s="112"/>
      <c r="E108" s="2"/>
      <c r="F108" s="2"/>
      <c r="G108" s="2"/>
      <c r="H108" s="2" t="s">
        <v>84</v>
      </c>
      <c r="I108" s="113"/>
      <c r="J108" s="112"/>
      <c r="K108" s="2"/>
      <c r="L108" s="2"/>
      <c r="M108" s="2"/>
      <c r="N108" s="2"/>
      <c r="O108" s="2"/>
      <c r="P108" s="2"/>
      <c r="Q108" s="2"/>
      <c r="R108" s="2"/>
      <c r="S108" s="2"/>
      <c r="T108" s="2"/>
      <c r="U108" s="2"/>
      <c r="V108" s="2"/>
      <c r="W108" s="2"/>
      <c r="X108" s="2"/>
      <c r="Y108" s="2"/>
      <c r="Z108" s="2"/>
    </row>
    <row r="109" spans="1:26" ht="27" customHeight="1" x14ac:dyDescent="0.25">
      <c r="A109" s="2"/>
      <c r="B109" s="2" t="s">
        <v>213</v>
      </c>
      <c r="C109" s="111">
        <v>1</v>
      </c>
      <c r="D109" s="112"/>
      <c r="E109" s="2"/>
      <c r="F109" s="2"/>
      <c r="G109" s="2"/>
      <c r="H109" s="2" t="s">
        <v>85</v>
      </c>
      <c r="I109" s="111">
        <v>1</v>
      </c>
      <c r="J109" s="112"/>
      <c r="K109" s="2"/>
      <c r="L109" s="2"/>
      <c r="M109" s="2"/>
      <c r="N109" s="2"/>
      <c r="O109" s="2"/>
      <c r="P109" s="2"/>
      <c r="Q109" s="2"/>
      <c r="R109" s="2"/>
      <c r="S109" s="2"/>
      <c r="T109" s="2"/>
      <c r="U109" s="2"/>
      <c r="V109" s="2"/>
      <c r="W109" s="2"/>
      <c r="X109" s="2"/>
      <c r="Y109" s="2"/>
      <c r="Z109" s="2"/>
    </row>
    <row r="110" spans="1:26" ht="27" customHeight="1" x14ac:dyDescent="0.25">
      <c r="A110" s="2"/>
      <c r="B110" s="2" t="s">
        <v>214</v>
      </c>
      <c r="C110" s="111">
        <v>1</v>
      </c>
      <c r="D110" s="112"/>
      <c r="E110" s="2"/>
      <c r="F110" s="2"/>
      <c r="G110" s="2"/>
      <c r="H110" s="2" t="s">
        <v>86</v>
      </c>
      <c r="I110" s="111">
        <v>1</v>
      </c>
      <c r="J110" s="112"/>
      <c r="K110" s="2"/>
      <c r="L110" s="2"/>
      <c r="M110" s="2"/>
      <c r="N110" s="2"/>
      <c r="O110" s="2"/>
      <c r="P110" s="2"/>
      <c r="Q110" s="2"/>
      <c r="R110" s="2"/>
      <c r="S110" s="2"/>
      <c r="T110" s="2"/>
      <c r="U110" s="2"/>
      <c r="V110" s="2"/>
      <c r="W110" s="2"/>
      <c r="X110" s="2"/>
      <c r="Y110" s="2"/>
      <c r="Z110" s="2"/>
    </row>
    <row r="111" spans="1:26" ht="24.75" customHeight="1" x14ac:dyDescent="0.25">
      <c r="A111" s="2"/>
      <c r="B111" s="2" t="s">
        <v>215</v>
      </c>
      <c r="C111" s="82">
        <f>C110/C109</f>
        <v>1</v>
      </c>
      <c r="D111" s="83"/>
      <c r="E111" s="2"/>
      <c r="F111" s="2"/>
      <c r="G111" s="2"/>
      <c r="H111" s="2" t="s">
        <v>87</v>
      </c>
      <c r="I111" s="82">
        <f>I110/I109</f>
        <v>1</v>
      </c>
      <c r="J111" s="83"/>
      <c r="K111" s="2"/>
      <c r="L111" s="2"/>
      <c r="M111" s="2"/>
      <c r="N111" s="2"/>
      <c r="O111" s="2"/>
      <c r="P111" s="2"/>
      <c r="Q111" s="2"/>
      <c r="R111" s="2"/>
      <c r="S111" s="2"/>
      <c r="T111" s="2"/>
      <c r="U111" s="2"/>
      <c r="V111" s="2"/>
      <c r="W111" s="2"/>
      <c r="X111" s="2"/>
      <c r="Y111" s="2"/>
      <c r="Z111" s="2"/>
    </row>
    <row r="112" spans="1:26" ht="19.5" customHeight="1" x14ac:dyDescent="0.25">
      <c r="A112" s="2"/>
      <c r="B112" s="2"/>
      <c r="C112" s="33"/>
      <c r="D112" s="2"/>
      <c r="E112" s="2"/>
      <c r="F112" s="2"/>
      <c r="G112" s="2"/>
      <c r="H112" s="2"/>
      <c r="I112" s="33"/>
      <c r="J112" s="2"/>
      <c r="K112" s="2"/>
      <c r="L112" s="2"/>
      <c r="M112" s="2"/>
      <c r="N112" s="2"/>
      <c r="O112" s="2"/>
      <c r="P112" s="2"/>
      <c r="Q112" s="2"/>
      <c r="R112" s="2"/>
      <c r="S112" s="2"/>
      <c r="T112" s="2"/>
      <c r="U112" s="2"/>
      <c r="V112" s="2"/>
      <c r="W112" s="2"/>
      <c r="X112" s="2"/>
      <c r="Y112" s="2"/>
      <c r="Z112" s="2"/>
    </row>
    <row r="113" spans="1:26" ht="19.5" customHeight="1" x14ac:dyDescent="0.25">
      <c r="A113" s="2"/>
      <c r="B113" s="2"/>
      <c r="C113" s="20" t="str">
        <f ca="1">IFERROR(__xludf.DUMMYFUNCTION("GOOGLETRANSLATE('Business Income'!C113,""en"",""pt-BR"")"),"Coluna 1")</f>
        <v>Coluna 1</v>
      </c>
      <c r="D113" s="20" t="str">
        <f ca="1">IFERROR(__xludf.DUMMYFUNCTION("GOOGLETRANSLATE('Business Income'!D113,""en"",""pt-BR"")"),"Coluna 2")</f>
        <v>Coluna 2</v>
      </c>
      <c r="E113" s="2"/>
      <c r="F113" s="2"/>
      <c r="G113" s="2"/>
      <c r="H113" s="2"/>
      <c r="I113" s="20" t="s">
        <v>36</v>
      </c>
      <c r="J113" s="20" t="s">
        <v>37</v>
      </c>
      <c r="K113" s="2"/>
      <c r="L113" s="2"/>
      <c r="M113" s="2"/>
      <c r="N113" s="2"/>
      <c r="O113" s="2"/>
      <c r="P113" s="2"/>
      <c r="Q113" s="2"/>
      <c r="R113" s="2"/>
      <c r="S113" s="2"/>
      <c r="T113" s="2"/>
      <c r="U113" s="2"/>
      <c r="V113" s="2"/>
      <c r="W113" s="2"/>
      <c r="X113" s="2"/>
      <c r="Y113" s="2"/>
      <c r="Z113" s="2"/>
    </row>
    <row r="114" spans="1:26" ht="31.5" customHeight="1" x14ac:dyDescent="0.25">
      <c r="A114" s="2"/>
      <c r="B114" s="2"/>
      <c r="C114" s="21" t="str">
        <f ca="1">IFERROR(__xludf.DUMMYFUNCTION("GOOGLETRANSLATE('Business Income'!C114,""en"",""pt-BR"")"),"Valor total incluindo GST/HST")</f>
        <v>Valor total incluindo GST/HST</v>
      </c>
      <c r="D114" s="21" t="str">
        <f ca="1">IFERROR(__xludf.DUMMYFUNCTION("GOOGLETRANSLATE('Business Income'!D114,""en"",""pt-BR"")"),"GST/HST incluído na Coluna 1")</f>
        <v>GST/HST incluído na Coluna 1</v>
      </c>
      <c r="E114" s="2"/>
      <c r="F114" s="2"/>
      <c r="G114" s="2"/>
      <c r="H114" s="2"/>
      <c r="I114" s="21" t="s">
        <v>38</v>
      </c>
      <c r="J114" s="21" t="s">
        <v>39</v>
      </c>
      <c r="K114" s="2"/>
      <c r="L114" s="2"/>
      <c r="M114" s="2"/>
      <c r="N114" s="2"/>
      <c r="O114" s="2"/>
      <c r="P114" s="2"/>
      <c r="Q114" s="2"/>
      <c r="R114" s="2"/>
      <c r="S114" s="2"/>
      <c r="T114" s="2"/>
      <c r="U114" s="2"/>
      <c r="V114" s="2"/>
      <c r="W114" s="2"/>
      <c r="X114" s="2"/>
      <c r="Y114" s="2"/>
      <c r="Z114" s="2"/>
    </row>
    <row r="115" spans="1:26" ht="24.75" customHeight="1" x14ac:dyDescent="0.25">
      <c r="A115" s="2"/>
      <c r="B115" s="30" t="str">
        <f ca="1">IFERROR(__xludf.DUMMYFUNCTION("GOOGLETRANSLATE('Business Income'!B115,""en"",""pt-BR"")"),"Combustível")</f>
        <v>Combustível</v>
      </c>
      <c r="C115" s="22"/>
      <c r="D115" s="22"/>
      <c r="E115" s="2"/>
      <c r="F115" s="2"/>
      <c r="G115" s="2"/>
      <c r="H115" s="30" t="s">
        <v>88</v>
      </c>
      <c r="I115" s="22"/>
      <c r="J115" s="22"/>
      <c r="K115" s="2"/>
      <c r="L115" s="2"/>
      <c r="M115" s="2"/>
      <c r="N115" s="2"/>
      <c r="O115" s="2"/>
      <c r="P115" s="2"/>
      <c r="Q115" s="2"/>
      <c r="R115" s="2"/>
      <c r="S115" s="2"/>
      <c r="T115" s="2"/>
      <c r="U115" s="2"/>
      <c r="V115" s="2"/>
      <c r="W115" s="2"/>
      <c r="X115" s="2"/>
      <c r="Y115" s="2"/>
      <c r="Z115" s="2"/>
    </row>
    <row r="116" spans="1:26" ht="24.75" customHeight="1" x14ac:dyDescent="0.25">
      <c r="A116" s="2"/>
      <c r="B116" s="30" t="str">
        <f ca="1">IFERROR(__xludf.DUMMYFUNCTION("GOOGLETRANSLATE('Business Income'!B116,""en"",""pt-BR"")"),"Manutenção")</f>
        <v>Manutenção</v>
      </c>
      <c r="C116" s="22"/>
      <c r="D116" s="22"/>
      <c r="E116" s="2"/>
      <c r="F116" s="2"/>
      <c r="G116" s="2"/>
      <c r="H116" s="30" t="s">
        <v>72</v>
      </c>
      <c r="I116" s="22"/>
      <c r="J116" s="22"/>
      <c r="K116" s="2"/>
      <c r="L116" s="2"/>
      <c r="M116" s="2"/>
      <c r="N116" s="2"/>
      <c r="O116" s="2"/>
      <c r="P116" s="2"/>
      <c r="Q116" s="2"/>
      <c r="R116" s="2"/>
      <c r="S116" s="2"/>
      <c r="T116" s="2"/>
      <c r="U116" s="2"/>
      <c r="V116" s="2"/>
      <c r="W116" s="2"/>
      <c r="X116" s="2"/>
      <c r="Y116" s="2"/>
      <c r="Z116" s="2"/>
    </row>
    <row r="117" spans="1:26" ht="24.75" customHeight="1" x14ac:dyDescent="0.25">
      <c r="A117" s="2"/>
      <c r="B117" s="30" t="str">
        <f ca="1">IFERROR(__xludf.DUMMYFUNCTION("GOOGLETRANSLATE('Business Income'!B117,""en"",""pt-BR"")"),"Seguro")</f>
        <v>Seguro</v>
      </c>
      <c r="C117" s="22"/>
      <c r="D117" s="22"/>
      <c r="E117" s="2"/>
      <c r="F117" s="2"/>
      <c r="G117" s="2"/>
      <c r="H117" s="30" t="s">
        <v>50</v>
      </c>
      <c r="I117" s="22"/>
      <c r="J117" s="22"/>
      <c r="K117" s="2"/>
      <c r="L117" s="2"/>
      <c r="M117" s="2"/>
      <c r="N117" s="2"/>
      <c r="O117" s="2"/>
      <c r="P117" s="2"/>
      <c r="Q117" s="2"/>
      <c r="R117" s="2"/>
      <c r="S117" s="2"/>
      <c r="T117" s="2"/>
      <c r="U117" s="2"/>
      <c r="V117" s="2"/>
      <c r="W117" s="2"/>
      <c r="X117" s="2"/>
      <c r="Y117" s="2"/>
      <c r="Z117" s="2"/>
    </row>
    <row r="118" spans="1:26" ht="24.75" customHeight="1" x14ac:dyDescent="0.25">
      <c r="A118" s="2"/>
      <c r="B118" s="30" t="str">
        <f ca="1">IFERROR(__xludf.DUMMYFUNCTION("GOOGLETRANSLATE('Business Income'!B118,""en"",""pt-BR"")"),"Estacionamento (para fins comerciais)")</f>
        <v>Estacionamento (para fins comerciais)</v>
      </c>
      <c r="C118" s="22"/>
      <c r="D118" s="22"/>
      <c r="E118" s="2"/>
      <c r="F118" s="2"/>
      <c r="G118" s="2"/>
      <c r="H118" s="30" t="s">
        <v>89</v>
      </c>
      <c r="I118" s="22"/>
      <c r="J118" s="22"/>
      <c r="K118" s="2"/>
      <c r="L118" s="2"/>
      <c r="M118" s="2"/>
      <c r="N118" s="2"/>
      <c r="O118" s="2"/>
      <c r="P118" s="2"/>
      <c r="Q118" s="2"/>
      <c r="R118" s="2"/>
      <c r="S118" s="2"/>
      <c r="T118" s="2"/>
      <c r="U118" s="2"/>
      <c r="V118" s="2"/>
      <c r="W118" s="2"/>
      <c r="X118" s="2"/>
      <c r="Y118" s="2"/>
      <c r="Z118" s="2"/>
    </row>
    <row r="119" spans="1:26" ht="24.75" customHeight="1" x14ac:dyDescent="0.25">
      <c r="A119" s="2"/>
      <c r="B119" s="30" t="str">
        <f ca="1">IFERROR(__xludf.DUMMYFUNCTION("GOOGLETRANSLATE('Business Income'!B119,""en"",""pt-BR"")"),"Outro (especificar)")</f>
        <v>Outro (especificar)</v>
      </c>
      <c r="C119" s="22"/>
      <c r="D119" s="22"/>
      <c r="E119" s="2"/>
      <c r="F119" s="2"/>
      <c r="G119" s="2"/>
      <c r="H119" s="30" t="s">
        <v>90</v>
      </c>
      <c r="I119" s="22"/>
      <c r="J119" s="22"/>
      <c r="K119" s="2"/>
      <c r="L119" s="2"/>
      <c r="M119" s="2"/>
      <c r="N119" s="2"/>
      <c r="O119" s="2"/>
      <c r="P119" s="2"/>
      <c r="Q119" s="2"/>
      <c r="R119" s="2"/>
      <c r="S119" s="2"/>
      <c r="T119" s="2"/>
      <c r="U119" s="2"/>
      <c r="V119" s="2"/>
      <c r="W119" s="2"/>
      <c r="X119" s="2"/>
      <c r="Y119" s="2"/>
      <c r="Z119" s="2"/>
    </row>
    <row r="120" spans="1:26" ht="24.75" customHeight="1" x14ac:dyDescent="0.25">
      <c r="A120" s="2"/>
      <c r="B120" s="30"/>
      <c r="C120" s="22"/>
      <c r="D120" s="22"/>
      <c r="E120" s="2"/>
      <c r="F120" s="2"/>
      <c r="G120" s="2"/>
      <c r="H120" s="30"/>
      <c r="I120" s="22"/>
      <c r="J120" s="22"/>
      <c r="K120" s="2"/>
      <c r="L120" s="2"/>
      <c r="M120" s="2"/>
      <c r="N120" s="2"/>
      <c r="O120" s="2"/>
      <c r="P120" s="2"/>
      <c r="Q120" s="2"/>
      <c r="R120" s="2"/>
      <c r="S120" s="2"/>
      <c r="T120" s="2"/>
      <c r="U120" s="2"/>
      <c r="V120" s="2"/>
      <c r="W120" s="2"/>
      <c r="X120" s="2"/>
      <c r="Y120" s="2"/>
      <c r="Z120" s="2"/>
    </row>
    <row r="121" spans="1:26" ht="24.75" customHeight="1" x14ac:dyDescent="0.25">
      <c r="A121" s="2"/>
      <c r="B121" s="30"/>
      <c r="C121" s="22"/>
      <c r="D121" s="22"/>
      <c r="E121" s="2"/>
      <c r="F121" s="2"/>
      <c r="G121" s="2"/>
      <c r="H121" s="30"/>
      <c r="I121" s="22"/>
      <c r="J121" s="22"/>
      <c r="K121" s="2"/>
      <c r="L121" s="2"/>
      <c r="M121" s="2"/>
      <c r="N121" s="2"/>
      <c r="O121" s="2"/>
      <c r="P121" s="2"/>
      <c r="Q121" s="2"/>
      <c r="R121" s="2"/>
      <c r="S121" s="2"/>
      <c r="T121" s="2"/>
      <c r="U121" s="2"/>
      <c r="V121" s="2"/>
      <c r="W121" s="2"/>
      <c r="X121" s="2"/>
      <c r="Y121" s="2"/>
      <c r="Z121" s="2"/>
    </row>
    <row r="122" spans="1:26" ht="27" customHeight="1" x14ac:dyDescent="0.25">
      <c r="A122" s="2"/>
      <c r="B122" s="23" t="s">
        <v>216</v>
      </c>
      <c r="C122" s="24">
        <f t="shared" ref="C122:D122" si="4">SUM(C115:C121)</f>
        <v>0</v>
      </c>
      <c r="D122" s="24">
        <f t="shared" si="4"/>
        <v>0</v>
      </c>
      <c r="E122" s="2"/>
      <c r="F122" s="2"/>
      <c r="G122" s="2"/>
      <c r="H122" s="23" t="s">
        <v>91</v>
      </c>
      <c r="I122" s="24">
        <f t="shared" ref="I122:J122" si="5">SUM(I115:I121)</f>
        <v>0</v>
      </c>
      <c r="J122" s="24">
        <f t="shared" si="5"/>
        <v>0</v>
      </c>
      <c r="K122" s="2"/>
      <c r="L122" s="2"/>
      <c r="M122" s="2"/>
      <c r="N122" s="2"/>
      <c r="O122" s="2"/>
      <c r="P122" s="2"/>
      <c r="Q122" s="2"/>
      <c r="R122" s="2"/>
      <c r="S122" s="2"/>
      <c r="T122" s="2"/>
      <c r="U122" s="2"/>
      <c r="V122" s="2"/>
      <c r="W122" s="2"/>
      <c r="X122" s="2"/>
      <c r="Y122" s="2"/>
      <c r="Z122" s="2"/>
    </row>
    <row r="123" spans="1:26" ht="14.25" customHeight="1" x14ac:dyDescent="0.25"/>
    <row r="124" spans="1:26" ht="14.25" customHeight="1" x14ac:dyDescent="0.25"/>
    <row r="125" spans="1:26" ht="29.25" customHeight="1" x14ac:dyDescent="0.25">
      <c r="B125" s="14" t="str">
        <f ca="1">IFERROR(__xludf.DUMMYFUNCTION("GOOGLETRANSLATE('Business Income'!B125,""en"",""pt-BR"")"),"Despesas Automóvel - Carro 2")</f>
        <v>Despesas Automóvel - Carro 2</v>
      </c>
      <c r="C125" s="15"/>
      <c r="D125" s="15"/>
      <c r="E125" s="25"/>
      <c r="F125" s="25"/>
      <c r="H125" s="14" t="s">
        <v>92</v>
      </c>
      <c r="I125" s="15"/>
      <c r="J125" s="15"/>
      <c r="K125" s="25"/>
      <c r="L125" s="25"/>
    </row>
    <row r="126" spans="1:26" ht="11.2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39.75" customHeight="1" x14ac:dyDescent="0.25">
      <c r="A127" s="2"/>
      <c r="B127" s="84" t="s">
        <v>206</v>
      </c>
      <c r="C127" s="84"/>
      <c r="D127" s="84"/>
      <c r="G127" s="2"/>
      <c r="H127" s="84" t="s">
        <v>78</v>
      </c>
      <c r="I127" s="83"/>
      <c r="J127" s="83"/>
      <c r="M127" s="2"/>
      <c r="N127" s="2"/>
      <c r="O127" s="2"/>
      <c r="P127" s="2"/>
      <c r="Q127" s="2"/>
      <c r="R127" s="2"/>
      <c r="S127" s="2"/>
      <c r="T127" s="2"/>
      <c r="U127" s="2"/>
      <c r="V127" s="2"/>
      <c r="W127" s="2"/>
      <c r="X127" s="2"/>
      <c r="Y127" s="2"/>
      <c r="Z127" s="2"/>
    </row>
    <row r="128" spans="1:26" ht="50.25" customHeight="1" x14ac:dyDescent="0.25">
      <c r="A128" s="2"/>
      <c r="B128" s="85" t="s">
        <v>207</v>
      </c>
      <c r="C128" s="83"/>
      <c r="D128" s="83"/>
      <c r="E128" s="32"/>
      <c r="F128" s="32"/>
      <c r="G128" s="2"/>
      <c r="H128" s="85" t="s">
        <v>79</v>
      </c>
      <c r="I128" s="83"/>
      <c r="J128" s="83"/>
      <c r="K128" s="32"/>
      <c r="L128" s="32"/>
      <c r="M128" s="2"/>
      <c r="N128" s="2"/>
      <c r="O128" s="2"/>
      <c r="P128" s="2"/>
      <c r="Q128" s="2"/>
      <c r="R128" s="2"/>
      <c r="S128" s="2"/>
      <c r="T128" s="2"/>
      <c r="U128" s="2"/>
      <c r="V128" s="2"/>
      <c r="W128" s="2"/>
      <c r="X128" s="2"/>
      <c r="Y128" s="2"/>
      <c r="Z128" s="2"/>
    </row>
    <row r="129" spans="1:26" ht="36.75" customHeight="1" x14ac:dyDescent="0.25">
      <c r="A129" s="2"/>
      <c r="B129" s="85" t="s">
        <v>208</v>
      </c>
      <c r="C129" s="85"/>
      <c r="D129" s="85"/>
      <c r="E129" s="32"/>
      <c r="F129" s="32"/>
      <c r="G129" s="2"/>
      <c r="H129" s="85" t="s">
        <v>80</v>
      </c>
      <c r="I129" s="83"/>
      <c r="J129" s="83"/>
      <c r="K129" s="32"/>
      <c r="L129" s="32"/>
      <c r="M129" s="2"/>
      <c r="N129" s="2"/>
      <c r="O129" s="2"/>
      <c r="P129" s="2"/>
      <c r="Q129" s="2"/>
      <c r="R129" s="2"/>
      <c r="S129" s="2"/>
      <c r="T129" s="2"/>
      <c r="U129" s="2"/>
      <c r="V129" s="2"/>
      <c r="W129" s="2"/>
      <c r="X129" s="2"/>
      <c r="Y129" s="2"/>
      <c r="Z129" s="2"/>
    </row>
    <row r="130" spans="1:26" ht="19.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27" customHeight="1" x14ac:dyDescent="0.25">
      <c r="A131" s="2"/>
      <c r="B131" s="2" t="s">
        <v>209</v>
      </c>
      <c r="C131" s="113"/>
      <c r="D131" s="112"/>
      <c r="E131" s="2"/>
      <c r="F131" s="2"/>
      <c r="G131" s="2"/>
      <c r="H131" s="2" t="s">
        <v>81</v>
      </c>
      <c r="I131" s="113"/>
      <c r="J131" s="112"/>
      <c r="K131" s="2"/>
      <c r="L131" s="2"/>
      <c r="M131" s="2"/>
      <c r="N131" s="2"/>
      <c r="O131" s="2"/>
      <c r="P131" s="2"/>
      <c r="Q131" s="2"/>
      <c r="R131" s="2"/>
      <c r="S131" s="2"/>
      <c r="T131" s="2"/>
      <c r="U131" s="2"/>
      <c r="V131" s="2"/>
      <c r="W131" s="2"/>
      <c r="X131" s="2"/>
      <c r="Y131" s="2"/>
      <c r="Z131" s="2"/>
    </row>
    <row r="132" spans="1:26" ht="27" customHeight="1" x14ac:dyDescent="0.25">
      <c r="A132" s="2"/>
      <c r="B132" s="2" t="s">
        <v>210</v>
      </c>
      <c r="C132" s="111" t="str">
        <f ca="1">IFERROR(__xludf.DUMMYFUNCTION("GOOGLETRANSLATE('Business Income'!C132,""en"",""pt-BR"")"),"Selecione uma opção")</f>
        <v>Selecione uma opção</v>
      </c>
      <c r="D132" s="112"/>
      <c r="E132" s="2"/>
      <c r="F132" s="2"/>
      <c r="G132" s="2"/>
      <c r="H132" s="2" t="s">
        <v>82</v>
      </c>
      <c r="I132" s="111" t="s">
        <v>13</v>
      </c>
      <c r="J132" s="112"/>
      <c r="K132" s="2"/>
      <c r="L132" s="2"/>
      <c r="M132" s="2"/>
      <c r="N132" s="2"/>
      <c r="O132" s="2"/>
      <c r="P132" s="2"/>
      <c r="Q132" s="2"/>
      <c r="R132" s="2"/>
      <c r="S132" s="2"/>
      <c r="T132" s="2"/>
      <c r="U132" s="2"/>
      <c r="V132" s="2"/>
      <c r="W132" s="2"/>
      <c r="X132" s="2"/>
      <c r="Y132" s="2"/>
      <c r="Z132" s="2"/>
    </row>
    <row r="133" spans="1:26" ht="27" customHeight="1" x14ac:dyDescent="0.25">
      <c r="A133" s="2"/>
      <c r="B133" s="2" t="s">
        <v>211</v>
      </c>
      <c r="C133" s="113"/>
      <c r="D133" s="112"/>
      <c r="E133" s="2"/>
      <c r="F133" s="2"/>
      <c r="G133" s="2"/>
      <c r="H133" s="2" t="s">
        <v>83</v>
      </c>
      <c r="I133" s="113"/>
      <c r="J133" s="112"/>
      <c r="K133" s="2"/>
      <c r="L133" s="2"/>
      <c r="M133" s="2"/>
      <c r="N133" s="2"/>
      <c r="O133" s="2"/>
      <c r="P133" s="2"/>
      <c r="Q133" s="2"/>
      <c r="R133" s="2"/>
      <c r="S133" s="2"/>
      <c r="T133" s="2"/>
      <c r="U133" s="2"/>
      <c r="V133" s="2"/>
      <c r="W133" s="2"/>
      <c r="X133" s="2"/>
      <c r="Y133" s="2"/>
      <c r="Z133" s="2"/>
    </row>
    <row r="134" spans="1:26" ht="27" customHeight="1" x14ac:dyDescent="0.25">
      <c r="A134" s="2"/>
      <c r="B134" s="2" t="s">
        <v>212</v>
      </c>
      <c r="C134" s="113"/>
      <c r="D134" s="112"/>
      <c r="E134" s="2"/>
      <c r="F134" s="2"/>
      <c r="G134" s="2"/>
      <c r="H134" s="2" t="s">
        <v>84</v>
      </c>
      <c r="I134" s="113"/>
      <c r="J134" s="112"/>
      <c r="K134" s="2"/>
      <c r="L134" s="2"/>
      <c r="M134" s="2"/>
      <c r="N134" s="2"/>
      <c r="O134" s="2"/>
      <c r="P134" s="2"/>
      <c r="Q134" s="2"/>
      <c r="R134" s="2"/>
      <c r="S134" s="2"/>
      <c r="T134" s="2"/>
      <c r="U134" s="2"/>
      <c r="V134" s="2"/>
      <c r="W134" s="2"/>
      <c r="X134" s="2"/>
      <c r="Y134" s="2"/>
      <c r="Z134" s="2"/>
    </row>
    <row r="135" spans="1:26" ht="27" customHeight="1" x14ac:dyDescent="0.25">
      <c r="A135" s="2"/>
      <c r="B135" s="2" t="s">
        <v>213</v>
      </c>
      <c r="C135" s="111">
        <v>1</v>
      </c>
      <c r="D135" s="112"/>
      <c r="E135" s="2"/>
      <c r="F135" s="2"/>
      <c r="G135" s="2"/>
      <c r="H135" s="2" t="s">
        <v>85</v>
      </c>
      <c r="I135" s="111">
        <v>1</v>
      </c>
      <c r="J135" s="112"/>
      <c r="K135" s="2"/>
      <c r="L135" s="2"/>
      <c r="M135" s="2"/>
      <c r="N135" s="2"/>
      <c r="O135" s="2"/>
      <c r="P135" s="2"/>
      <c r="Q135" s="2"/>
      <c r="R135" s="2"/>
      <c r="S135" s="2"/>
      <c r="T135" s="2"/>
      <c r="U135" s="2"/>
      <c r="V135" s="2"/>
      <c r="W135" s="2"/>
      <c r="X135" s="2"/>
      <c r="Y135" s="2"/>
      <c r="Z135" s="2"/>
    </row>
    <row r="136" spans="1:26" ht="27" customHeight="1" x14ac:dyDescent="0.25">
      <c r="A136" s="2"/>
      <c r="B136" s="2" t="s">
        <v>214</v>
      </c>
      <c r="C136" s="111">
        <v>1</v>
      </c>
      <c r="D136" s="112"/>
      <c r="E136" s="2"/>
      <c r="F136" s="2"/>
      <c r="G136" s="2"/>
      <c r="H136" s="2" t="s">
        <v>86</v>
      </c>
      <c r="I136" s="111">
        <v>1</v>
      </c>
      <c r="J136" s="112"/>
      <c r="K136" s="2"/>
      <c r="L136" s="2"/>
      <c r="M136" s="2"/>
      <c r="N136" s="2"/>
      <c r="O136" s="2"/>
      <c r="P136" s="2"/>
      <c r="Q136" s="2"/>
      <c r="R136" s="2"/>
      <c r="S136" s="2"/>
      <c r="T136" s="2"/>
      <c r="U136" s="2"/>
      <c r="V136" s="2"/>
      <c r="W136" s="2"/>
      <c r="X136" s="2"/>
      <c r="Y136" s="2"/>
      <c r="Z136" s="2"/>
    </row>
    <row r="137" spans="1:26" ht="24.75" customHeight="1" x14ac:dyDescent="0.25">
      <c r="A137" s="2"/>
      <c r="B137" s="2" t="s">
        <v>215</v>
      </c>
      <c r="C137" s="82">
        <f>C136/C135</f>
        <v>1</v>
      </c>
      <c r="D137" s="83"/>
      <c r="E137" s="2"/>
      <c r="F137" s="2"/>
      <c r="G137" s="2"/>
      <c r="H137" s="2" t="s">
        <v>87</v>
      </c>
      <c r="I137" s="82">
        <f>I136/I135</f>
        <v>1</v>
      </c>
      <c r="J137" s="83"/>
      <c r="K137" s="2"/>
      <c r="L137" s="2"/>
      <c r="M137" s="2"/>
      <c r="N137" s="2"/>
      <c r="O137" s="2"/>
      <c r="P137" s="2"/>
      <c r="Q137" s="2"/>
      <c r="R137" s="2"/>
      <c r="S137" s="2"/>
      <c r="T137" s="2"/>
      <c r="U137" s="2"/>
      <c r="V137" s="2"/>
      <c r="W137" s="2"/>
      <c r="X137" s="2"/>
      <c r="Y137" s="2"/>
      <c r="Z137" s="2"/>
    </row>
    <row r="138" spans="1:26" ht="19.5" customHeight="1" x14ac:dyDescent="0.25">
      <c r="A138" s="2"/>
      <c r="B138" s="2"/>
      <c r="C138" s="33"/>
      <c r="D138" s="2"/>
      <c r="E138" s="2"/>
      <c r="F138" s="2"/>
      <c r="G138" s="2"/>
      <c r="H138" s="2"/>
      <c r="I138" s="33"/>
      <c r="J138" s="2"/>
      <c r="K138" s="2"/>
      <c r="L138" s="2"/>
      <c r="M138" s="2"/>
      <c r="N138" s="2"/>
      <c r="O138" s="2"/>
      <c r="P138" s="2"/>
      <c r="Q138" s="2"/>
      <c r="R138" s="2"/>
      <c r="S138" s="2"/>
      <c r="T138" s="2"/>
      <c r="U138" s="2"/>
      <c r="V138" s="2"/>
      <c r="W138" s="2"/>
      <c r="X138" s="2"/>
      <c r="Y138" s="2"/>
      <c r="Z138" s="2"/>
    </row>
    <row r="139" spans="1:26" ht="19.5" customHeight="1" x14ac:dyDescent="0.25">
      <c r="A139" s="2"/>
      <c r="B139" s="2"/>
      <c r="C139" s="20" t="str">
        <f ca="1">IFERROR(__xludf.DUMMYFUNCTION("GOOGLETRANSLATE('Business Income'!C139,""en"",""pt-BR"")"),"Coluna 1")</f>
        <v>Coluna 1</v>
      </c>
      <c r="D139" s="20" t="str">
        <f ca="1">IFERROR(__xludf.DUMMYFUNCTION("GOOGLETRANSLATE('Business Income'!D139,""en"",""pt-BR"")"),"Coluna 2")</f>
        <v>Coluna 2</v>
      </c>
      <c r="E139" s="2"/>
      <c r="F139" s="2"/>
      <c r="G139" s="2"/>
      <c r="H139" s="2"/>
      <c r="I139" s="20" t="s">
        <v>36</v>
      </c>
      <c r="J139" s="20" t="s">
        <v>37</v>
      </c>
      <c r="K139" s="2"/>
      <c r="L139" s="2"/>
      <c r="M139" s="2"/>
      <c r="N139" s="2"/>
      <c r="O139" s="2"/>
      <c r="P139" s="2"/>
      <c r="Q139" s="2"/>
      <c r="R139" s="2"/>
      <c r="S139" s="2"/>
      <c r="T139" s="2"/>
      <c r="U139" s="2"/>
      <c r="V139" s="2"/>
      <c r="W139" s="2"/>
      <c r="X139" s="2"/>
      <c r="Y139" s="2"/>
      <c r="Z139" s="2"/>
    </row>
    <row r="140" spans="1:26" ht="31.5" customHeight="1" x14ac:dyDescent="0.25">
      <c r="A140" s="2"/>
      <c r="B140" s="2"/>
      <c r="C140" s="21" t="str">
        <f ca="1">IFERROR(__xludf.DUMMYFUNCTION("GOOGLETRANSLATE('Business Income'!C140,""en"",""pt-BR"")"),"Valor total incluindo GST/HST")</f>
        <v>Valor total incluindo GST/HST</v>
      </c>
      <c r="D140" s="21" t="str">
        <f ca="1">IFERROR(__xludf.DUMMYFUNCTION("GOOGLETRANSLATE('Business Income'!D140,""en"",""pt-BR"")"),"GST/HST incluído na Coluna 1")</f>
        <v>GST/HST incluído na Coluna 1</v>
      </c>
      <c r="E140" s="2"/>
      <c r="F140" s="2"/>
      <c r="G140" s="2"/>
      <c r="H140" s="2"/>
      <c r="I140" s="21" t="s">
        <v>38</v>
      </c>
      <c r="J140" s="21" t="s">
        <v>39</v>
      </c>
      <c r="K140" s="2"/>
      <c r="L140" s="2"/>
      <c r="M140" s="2"/>
      <c r="N140" s="2"/>
      <c r="O140" s="2"/>
      <c r="P140" s="2"/>
      <c r="Q140" s="2"/>
      <c r="R140" s="2"/>
      <c r="S140" s="2"/>
      <c r="T140" s="2"/>
      <c r="U140" s="2"/>
      <c r="V140" s="2"/>
      <c r="W140" s="2"/>
      <c r="X140" s="2"/>
      <c r="Y140" s="2"/>
      <c r="Z140" s="2"/>
    </row>
    <row r="141" spans="1:26" ht="24.75" customHeight="1" x14ac:dyDescent="0.25">
      <c r="A141" s="2"/>
      <c r="B141" s="30" t="str">
        <f ca="1">IFERROR(__xludf.DUMMYFUNCTION("GOOGLETRANSLATE('Business Income'!B141,""en"",""pt-BR"")"),"Combustível")</f>
        <v>Combustível</v>
      </c>
      <c r="C141" s="22"/>
      <c r="D141" s="22"/>
      <c r="E141" s="2"/>
      <c r="F141" s="2"/>
      <c r="G141" s="2"/>
      <c r="H141" s="30" t="s">
        <v>88</v>
      </c>
      <c r="I141" s="22"/>
      <c r="J141" s="22"/>
      <c r="K141" s="2"/>
      <c r="L141" s="2"/>
      <c r="M141" s="2"/>
      <c r="N141" s="2"/>
      <c r="O141" s="2"/>
      <c r="P141" s="2"/>
      <c r="Q141" s="2"/>
      <c r="R141" s="2"/>
      <c r="S141" s="2"/>
      <c r="T141" s="2"/>
      <c r="U141" s="2"/>
      <c r="V141" s="2"/>
      <c r="W141" s="2"/>
      <c r="X141" s="2"/>
      <c r="Y141" s="2"/>
      <c r="Z141" s="2"/>
    </row>
    <row r="142" spans="1:26" ht="24.75" customHeight="1" x14ac:dyDescent="0.25">
      <c r="A142" s="2"/>
      <c r="B142" s="30" t="str">
        <f ca="1">IFERROR(__xludf.DUMMYFUNCTION("GOOGLETRANSLATE('Business Income'!B142,""en"",""pt-BR"")"),"Manutenção")</f>
        <v>Manutenção</v>
      </c>
      <c r="C142" s="22"/>
      <c r="D142" s="22"/>
      <c r="E142" s="2"/>
      <c r="F142" s="2"/>
      <c r="G142" s="2"/>
      <c r="H142" s="30" t="s">
        <v>72</v>
      </c>
      <c r="I142" s="22"/>
      <c r="J142" s="22"/>
      <c r="K142" s="2"/>
      <c r="L142" s="2"/>
      <c r="M142" s="2"/>
      <c r="N142" s="2"/>
      <c r="O142" s="2"/>
      <c r="P142" s="2"/>
      <c r="Q142" s="2"/>
      <c r="R142" s="2"/>
      <c r="S142" s="2"/>
      <c r="T142" s="2"/>
      <c r="U142" s="2"/>
      <c r="V142" s="2"/>
      <c r="W142" s="2"/>
      <c r="X142" s="2"/>
      <c r="Y142" s="2"/>
      <c r="Z142" s="2"/>
    </row>
    <row r="143" spans="1:26" ht="24.75" customHeight="1" x14ac:dyDescent="0.25">
      <c r="A143" s="2"/>
      <c r="B143" s="30" t="str">
        <f ca="1">IFERROR(__xludf.DUMMYFUNCTION("GOOGLETRANSLATE('Business Income'!B143,""en"",""pt-BR"")"),"Seguro")</f>
        <v>Seguro</v>
      </c>
      <c r="C143" s="22"/>
      <c r="D143" s="22"/>
      <c r="E143" s="2"/>
      <c r="F143" s="2"/>
      <c r="G143" s="2"/>
      <c r="H143" s="30" t="s">
        <v>50</v>
      </c>
      <c r="I143" s="22"/>
      <c r="J143" s="22"/>
      <c r="K143" s="2"/>
      <c r="L143" s="2"/>
      <c r="M143" s="2"/>
      <c r="N143" s="2"/>
      <c r="O143" s="2"/>
      <c r="P143" s="2"/>
      <c r="Q143" s="2"/>
      <c r="R143" s="2"/>
      <c r="S143" s="2"/>
      <c r="T143" s="2"/>
      <c r="U143" s="2"/>
      <c r="V143" s="2"/>
      <c r="W143" s="2"/>
      <c r="X143" s="2"/>
      <c r="Y143" s="2"/>
      <c r="Z143" s="2"/>
    </row>
    <row r="144" spans="1:26" ht="24.75" customHeight="1" x14ac:dyDescent="0.25">
      <c r="A144" s="2"/>
      <c r="B144" s="30" t="str">
        <f ca="1">IFERROR(__xludf.DUMMYFUNCTION("GOOGLETRANSLATE('Business Income'!B144,""en"",""pt-BR"")"),"Estacionamento (para fins comerciais)")</f>
        <v>Estacionamento (para fins comerciais)</v>
      </c>
      <c r="C144" s="22"/>
      <c r="D144" s="22"/>
      <c r="E144" s="2"/>
      <c r="F144" s="2"/>
      <c r="G144" s="2"/>
      <c r="H144" s="30" t="s">
        <v>89</v>
      </c>
      <c r="I144" s="22"/>
      <c r="J144" s="22"/>
      <c r="K144" s="2"/>
      <c r="L144" s="2"/>
      <c r="M144" s="2"/>
      <c r="N144" s="2"/>
      <c r="O144" s="2"/>
      <c r="P144" s="2"/>
      <c r="Q144" s="2"/>
      <c r="R144" s="2"/>
      <c r="S144" s="2"/>
      <c r="T144" s="2"/>
      <c r="U144" s="2"/>
      <c r="V144" s="2"/>
      <c r="W144" s="2"/>
      <c r="X144" s="2"/>
      <c r="Y144" s="2"/>
      <c r="Z144" s="2"/>
    </row>
    <row r="145" spans="1:26" ht="24.75" customHeight="1" x14ac:dyDescent="0.25">
      <c r="A145" s="2"/>
      <c r="B145" s="30" t="str">
        <f ca="1">IFERROR(__xludf.DUMMYFUNCTION("GOOGLETRANSLATE('Business Income'!B145,""en"",""pt-BR"")"),"Outro (especificar)")</f>
        <v>Outro (especificar)</v>
      </c>
      <c r="C145" s="22"/>
      <c r="D145" s="22"/>
      <c r="E145" s="2"/>
      <c r="F145" s="2"/>
      <c r="G145" s="2"/>
      <c r="H145" s="30" t="s">
        <v>90</v>
      </c>
      <c r="I145" s="22"/>
      <c r="J145" s="22"/>
      <c r="K145" s="2"/>
      <c r="L145" s="2"/>
      <c r="M145" s="2"/>
      <c r="N145" s="2"/>
      <c r="O145" s="2"/>
      <c r="P145" s="2"/>
      <c r="Q145" s="2"/>
      <c r="R145" s="2"/>
      <c r="S145" s="2"/>
      <c r="T145" s="2"/>
      <c r="U145" s="2"/>
      <c r="V145" s="2"/>
      <c r="W145" s="2"/>
      <c r="X145" s="2"/>
      <c r="Y145" s="2"/>
      <c r="Z145" s="2"/>
    </row>
    <row r="146" spans="1:26" ht="24.75" customHeight="1" x14ac:dyDescent="0.25">
      <c r="A146" s="2"/>
      <c r="B146" s="30"/>
      <c r="C146" s="22"/>
      <c r="D146" s="22"/>
      <c r="E146" s="2"/>
      <c r="F146" s="2"/>
      <c r="G146" s="2"/>
      <c r="H146" s="30"/>
      <c r="I146" s="22"/>
      <c r="J146" s="22"/>
      <c r="K146" s="2"/>
      <c r="L146" s="2"/>
      <c r="M146" s="2"/>
      <c r="N146" s="2"/>
      <c r="O146" s="2"/>
      <c r="P146" s="2"/>
      <c r="Q146" s="2"/>
      <c r="R146" s="2"/>
      <c r="S146" s="2"/>
      <c r="T146" s="2"/>
      <c r="U146" s="2"/>
      <c r="V146" s="2"/>
      <c r="W146" s="2"/>
      <c r="X146" s="2"/>
      <c r="Y146" s="2"/>
      <c r="Z146" s="2"/>
    </row>
    <row r="147" spans="1:26" ht="24.75" customHeight="1" x14ac:dyDescent="0.25">
      <c r="A147" s="2"/>
      <c r="B147" s="30"/>
      <c r="C147" s="22"/>
      <c r="D147" s="22"/>
      <c r="E147" s="2"/>
      <c r="F147" s="2"/>
      <c r="G147" s="2"/>
      <c r="H147" s="30"/>
      <c r="I147" s="22"/>
      <c r="J147" s="22"/>
      <c r="K147" s="2"/>
      <c r="L147" s="2"/>
      <c r="M147" s="2"/>
      <c r="N147" s="2"/>
      <c r="O147" s="2"/>
      <c r="P147" s="2"/>
      <c r="Q147" s="2"/>
      <c r="R147" s="2"/>
      <c r="S147" s="2"/>
      <c r="T147" s="2"/>
      <c r="U147" s="2"/>
      <c r="V147" s="2"/>
      <c r="W147" s="2"/>
      <c r="X147" s="2"/>
      <c r="Y147" s="2"/>
      <c r="Z147" s="2"/>
    </row>
    <row r="148" spans="1:26" ht="27" customHeight="1" x14ac:dyDescent="0.25">
      <c r="A148" s="2"/>
      <c r="B148" s="23" t="s">
        <v>216</v>
      </c>
      <c r="C148" s="24">
        <f t="shared" ref="C148:D148" si="6">SUM(C141:C147)</f>
        <v>0</v>
      </c>
      <c r="D148" s="24">
        <f t="shared" si="6"/>
        <v>0</v>
      </c>
      <c r="E148" s="2"/>
      <c r="F148" s="2"/>
      <c r="G148" s="2"/>
      <c r="H148" s="23" t="s">
        <v>91</v>
      </c>
      <c r="I148" s="24">
        <f t="shared" ref="I148:J148" si="7">SUM(I141:I147)</f>
        <v>0</v>
      </c>
      <c r="J148" s="24">
        <f t="shared" si="7"/>
        <v>0</v>
      </c>
      <c r="K148" s="2"/>
      <c r="L148" s="2"/>
      <c r="M148" s="2"/>
      <c r="N148" s="2"/>
      <c r="O148" s="2"/>
      <c r="P148" s="2"/>
      <c r="Q148" s="2"/>
      <c r="R148" s="2"/>
      <c r="S148" s="2"/>
      <c r="T148" s="2"/>
      <c r="U148" s="2"/>
      <c r="V148" s="2"/>
      <c r="W148" s="2"/>
      <c r="X148" s="2"/>
      <c r="Y148" s="2"/>
      <c r="Z148" s="2"/>
    </row>
    <row r="149" spans="1:26" ht="14.25" customHeight="1" x14ac:dyDescent="0.25"/>
    <row r="150" spans="1:26" ht="14.25" customHeight="1" x14ac:dyDescent="0.25"/>
    <row r="151" spans="1:26" ht="29.25" customHeight="1" x14ac:dyDescent="0.25">
      <c r="B151" s="14" t="str">
        <f ca="1">IFERROR(__xludf.DUMMYFUNCTION("GOOGLETRANSLATE('Business Income'!B151,""en"",""pt-BR"")"),"Despesas Automóvel - Carro 3")</f>
        <v>Despesas Automóvel - Carro 3</v>
      </c>
      <c r="C151" s="15"/>
      <c r="D151" s="15"/>
      <c r="E151" s="25"/>
      <c r="F151" s="25"/>
      <c r="H151" s="14" t="s">
        <v>93</v>
      </c>
      <c r="I151" s="15"/>
      <c r="J151" s="15"/>
      <c r="K151" s="25"/>
      <c r="L151" s="25"/>
    </row>
    <row r="152" spans="1:26" ht="11.2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39.75" customHeight="1" x14ac:dyDescent="0.25">
      <c r="A153" s="2"/>
      <c r="B153" s="84" t="s">
        <v>206</v>
      </c>
      <c r="C153" s="84"/>
      <c r="D153" s="84"/>
      <c r="G153" s="2"/>
      <c r="H153" s="84" t="s">
        <v>78</v>
      </c>
      <c r="I153" s="83"/>
      <c r="J153" s="83"/>
      <c r="M153" s="2"/>
      <c r="N153" s="2"/>
      <c r="O153" s="2"/>
      <c r="P153" s="2"/>
      <c r="Q153" s="2"/>
      <c r="R153" s="2"/>
      <c r="S153" s="2"/>
      <c r="T153" s="2"/>
      <c r="U153" s="2"/>
      <c r="V153" s="2"/>
      <c r="W153" s="2"/>
      <c r="X153" s="2"/>
      <c r="Y153" s="2"/>
      <c r="Z153" s="2"/>
    </row>
    <row r="154" spans="1:26" ht="50.25" customHeight="1" x14ac:dyDescent="0.25">
      <c r="A154" s="2"/>
      <c r="B154" s="85" t="s">
        <v>207</v>
      </c>
      <c r="C154" s="83"/>
      <c r="D154" s="83"/>
      <c r="E154" s="32"/>
      <c r="F154" s="32"/>
      <c r="G154" s="2"/>
      <c r="H154" s="85" t="s">
        <v>79</v>
      </c>
      <c r="I154" s="83"/>
      <c r="J154" s="83"/>
      <c r="K154" s="32"/>
      <c r="L154" s="32"/>
      <c r="M154" s="2"/>
      <c r="N154" s="2"/>
      <c r="O154" s="2"/>
      <c r="P154" s="2"/>
      <c r="Q154" s="2"/>
      <c r="R154" s="2"/>
      <c r="S154" s="2"/>
      <c r="T154" s="2"/>
      <c r="U154" s="2"/>
      <c r="V154" s="2"/>
      <c r="W154" s="2"/>
      <c r="X154" s="2"/>
      <c r="Y154" s="2"/>
      <c r="Z154" s="2"/>
    </row>
    <row r="155" spans="1:26" ht="36.75" customHeight="1" x14ac:dyDescent="0.25">
      <c r="A155" s="2"/>
      <c r="B155" s="85" t="s">
        <v>208</v>
      </c>
      <c r="C155" s="85"/>
      <c r="D155" s="85"/>
      <c r="E155" s="32"/>
      <c r="F155" s="32"/>
      <c r="G155" s="2"/>
      <c r="H155" s="85" t="s">
        <v>80</v>
      </c>
      <c r="I155" s="83"/>
      <c r="J155" s="83"/>
      <c r="K155" s="32"/>
      <c r="L155" s="32"/>
      <c r="M155" s="2"/>
      <c r="N155" s="2"/>
      <c r="O155" s="2"/>
      <c r="P155" s="2"/>
      <c r="Q155" s="2"/>
      <c r="R155" s="2"/>
      <c r="S155" s="2"/>
      <c r="T155" s="2"/>
      <c r="U155" s="2"/>
      <c r="V155" s="2"/>
      <c r="W155" s="2"/>
      <c r="X155" s="2"/>
      <c r="Y155" s="2"/>
      <c r="Z155" s="2"/>
    </row>
    <row r="156" spans="1:26" ht="19.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27" customHeight="1" x14ac:dyDescent="0.25">
      <c r="A157" s="2"/>
      <c r="B157" s="2" t="s">
        <v>209</v>
      </c>
      <c r="C157" s="113"/>
      <c r="D157" s="112"/>
      <c r="E157" s="2"/>
      <c r="F157" s="2"/>
      <c r="G157" s="2"/>
      <c r="H157" s="2" t="s">
        <v>81</v>
      </c>
      <c r="I157" s="113"/>
      <c r="J157" s="112"/>
      <c r="K157" s="2"/>
      <c r="L157" s="2"/>
      <c r="M157" s="2"/>
      <c r="N157" s="2"/>
      <c r="O157" s="2"/>
      <c r="P157" s="2"/>
      <c r="Q157" s="2"/>
      <c r="R157" s="2"/>
      <c r="S157" s="2"/>
      <c r="T157" s="2"/>
      <c r="U157" s="2"/>
      <c r="V157" s="2"/>
      <c r="W157" s="2"/>
      <c r="X157" s="2"/>
      <c r="Y157" s="2"/>
      <c r="Z157" s="2"/>
    </row>
    <row r="158" spans="1:26" ht="27" customHeight="1" x14ac:dyDescent="0.25">
      <c r="A158" s="2"/>
      <c r="B158" s="2" t="s">
        <v>210</v>
      </c>
      <c r="C158" s="111" t="str">
        <f ca="1">IFERROR(__xludf.DUMMYFUNCTION("GOOGLETRANSLATE('Business Income'!C158,""en"",""pt-BR"")"),"Selecione uma opção")</f>
        <v>Selecione uma opção</v>
      </c>
      <c r="D158" s="112"/>
      <c r="E158" s="2"/>
      <c r="F158" s="2"/>
      <c r="G158" s="2"/>
      <c r="H158" s="2" t="s">
        <v>82</v>
      </c>
      <c r="I158" s="111" t="s">
        <v>13</v>
      </c>
      <c r="J158" s="112"/>
      <c r="K158" s="2"/>
      <c r="L158" s="2"/>
      <c r="M158" s="2"/>
      <c r="N158" s="2"/>
      <c r="O158" s="2"/>
      <c r="P158" s="2"/>
      <c r="Q158" s="2"/>
      <c r="R158" s="2"/>
      <c r="S158" s="2"/>
      <c r="T158" s="2"/>
      <c r="U158" s="2"/>
      <c r="V158" s="2"/>
      <c r="W158" s="2"/>
      <c r="X158" s="2"/>
      <c r="Y158" s="2"/>
      <c r="Z158" s="2"/>
    </row>
    <row r="159" spans="1:26" ht="27" customHeight="1" x14ac:dyDescent="0.25">
      <c r="A159" s="2"/>
      <c r="B159" s="2" t="s">
        <v>211</v>
      </c>
      <c r="C159" s="113"/>
      <c r="D159" s="112"/>
      <c r="E159" s="2"/>
      <c r="F159" s="2"/>
      <c r="G159" s="2"/>
      <c r="H159" s="2" t="s">
        <v>83</v>
      </c>
      <c r="I159" s="113"/>
      <c r="J159" s="112"/>
      <c r="K159" s="2"/>
      <c r="L159" s="2"/>
      <c r="M159" s="2"/>
      <c r="N159" s="2"/>
      <c r="O159" s="2"/>
      <c r="P159" s="2"/>
      <c r="Q159" s="2"/>
      <c r="R159" s="2"/>
      <c r="S159" s="2"/>
      <c r="T159" s="2"/>
      <c r="U159" s="2"/>
      <c r="V159" s="2"/>
      <c r="W159" s="2"/>
      <c r="X159" s="2"/>
      <c r="Y159" s="2"/>
      <c r="Z159" s="2"/>
    </row>
    <row r="160" spans="1:26" ht="27" customHeight="1" x14ac:dyDescent="0.25">
      <c r="A160" s="2"/>
      <c r="B160" s="2" t="s">
        <v>212</v>
      </c>
      <c r="C160" s="113"/>
      <c r="D160" s="112"/>
      <c r="E160" s="2"/>
      <c r="F160" s="2"/>
      <c r="G160" s="2"/>
      <c r="H160" s="2" t="s">
        <v>84</v>
      </c>
      <c r="I160" s="113"/>
      <c r="J160" s="112"/>
      <c r="K160" s="2"/>
      <c r="L160" s="2"/>
      <c r="M160" s="2"/>
      <c r="N160" s="2"/>
      <c r="O160" s="2"/>
      <c r="P160" s="2"/>
      <c r="Q160" s="2"/>
      <c r="R160" s="2"/>
      <c r="S160" s="2"/>
      <c r="T160" s="2"/>
      <c r="U160" s="2"/>
      <c r="V160" s="2"/>
      <c r="W160" s="2"/>
      <c r="X160" s="2"/>
      <c r="Y160" s="2"/>
      <c r="Z160" s="2"/>
    </row>
    <row r="161" spans="1:26" ht="27" customHeight="1" x14ac:dyDescent="0.25">
      <c r="A161" s="2"/>
      <c r="B161" s="2" t="s">
        <v>213</v>
      </c>
      <c r="C161" s="111">
        <v>1</v>
      </c>
      <c r="D161" s="112"/>
      <c r="E161" s="2"/>
      <c r="F161" s="2"/>
      <c r="G161" s="2"/>
      <c r="H161" s="2" t="s">
        <v>85</v>
      </c>
      <c r="I161" s="111">
        <v>1</v>
      </c>
      <c r="J161" s="112"/>
      <c r="K161" s="2"/>
      <c r="L161" s="2"/>
      <c r="M161" s="2"/>
      <c r="N161" s="2"/>
      <c r="O161" s="2"/>
      <c r="P161" s="2"/>
      <c r="Q161" s="2"/>
      <c r="R161" s="2"/>
      <c r="S161" s="2"/>
      <c r="T161" s="2"/>
      <c r="U161" s="2"/>
      <c r="V161" s="2"/>
      <c r="W161" s="2"/>
      <c r="X161" s="2"/>
      <c r="Y161" s="2"/>
      <c r="Z161" s="2"/>
    </row>
    <row r="162" spans="1:26" ht="27" customHeight="1" x14ac:dyDescent="0.25">
      <c r="A162" s="2"/>
      <c r="B162" s="2" t="s">
        <v>214</v>
      </c>
      <c r="C162" s="111">
        <v>1</v>
      </c>
      <c r="D162" s="112"/>
      <c r="E162" s="2"/>
      <c r="F162" s="2"/>
      <c r="G162" s="2"/>
      <c r="H162" s="2" t="s">
        <v>86</v>
      </c>
      <c r="I162" s="111">
        <v>1</v>
      </c>
      <c r="J162" s="112"/>
      <c r="K162" s="2"/>
      <c r="L162" s="2"/>
      <c r="M162" s="2"/>
      <c r="N162" s="2"/>
      <c r="O162" s="2"/>
      <c r="P162" s="2"/>
      <c r="Q162" s="2"/>
      <c r="R162" s="2"/>
      <c r="S162" s="2"/>
      <c r="T162" s="2"/>
      <c r="U162" s="2"/>
      <c r="V162" s="2"/>
      <c r="W162" s="2"/>
      <c r="X162" s="2"/>
      <c r="Y162" s="2"/>
      <c r="Z162" s="2"/>
    </row>
    <row r="163" spans="1:26" ht="24.75" customHeight="1" x14ac:dyDescent="0.25">
      <c r="A163" s="2"/>
      <c r="B163" s="2" t="s">
        <v>215</v>
      </c>
      <c r="C163" s="82">
        <f>C162/C161</f>
        <v>1</v>
      </c>
      <c r="D163" s="83"/>
      <c r="E163" s="2"/>
      <c r="F163" s="2"/>
      <c r="G163" s="2"/>
      <c r="H163" s="2" t="s">
        <v>87</v>
      </c>
      <c r="I163" s="82">
        <f>I162/I161</f>
        <v>1</v>
      </c>
      <c r="J163" s="83"/>
      <c r="K163" s="2"/>
      <c r="L163" s="2"/>
      <c r="M163" s="2"/>
      <c r="N163" s="2"/>
      <c r="O163" s="2"/>
      <c r="P163" s="2"/>
      <c r="Q163" s="2"/>
      <c r="R163" s="2"/>
      <c r="S163" s="2"/>
      <c r="T163" s="2"/>
      <c r="U163" s="2"/>
      <c r="V163" s="2"/>
      <c r="W163" s="2"/>
      <c r="X163" s="2"/>
      <c r="Y163" s="2"/>
      <c r="Z163" s="2"/>
    </row>
    <row r="164" spans="1:26" ht="19.5" customHeight="1" x14ac:dyDescent="0.25">
      <c r="A164" s="2"/>
      <c r="B164" s="2"/>
      <c r="C164" s="33"/>
      <c r="D164" s="2"/>
      <c r="E164" s="2"/>
      <c r="F164" s="2"/>
      <c r="G164" s="2"/>
      <c r="H164" s="2"/>
      <c r="I164" s="33"/>
      <c r="J164" s="2"/>
      <c r="K164" s="2"/>
      <c r="L164" s="2"/>
      <c r="M164" s="2"/>
      <c r="N164" s="2"/>
      <c r="O164" s="2"/>
      <c r="P164" s="2"/>
      <c r="Q164" s="2"/>
      <c r="R164" s="2"/>
      <c r="S164" s="2"/>
      <c r="T164" s="2"/>
      <c r="U164" s="2"/>
      <c r="V164" s="2"/>
      <c r="W164" s="2"/>
      <c r="X164" s="2"/>
      <c r="Y164" s="2"/>
      <c r="Z164" s="2"/>
    </row>
    <row r="165" spans="1:26" ht="19.5" customHeight="1" x14ac:dyDescent="0.25">
      <c r="A165" s="2"/>
      <c r="B165" s="2"/>
      <c r="C165" s="20" t="str">
        <f ca="1">IFERROR(__xludf.DUMMYFUNCTION("GOOGLETRANSLATE('Business Income'!C165,""en"",""pt-BR"")"),"Coluna 1")</f>
        <v>Coluna 1</v>
      </c>
      <c r="D165" s="20" t="str">
        <f ca="1">IFERROR(__xludf.DUMMYFUNCTION("GOOGLETRANSLATE('Business Income'!D165,""en"",""pt-BR"")"),"Coluna 2")</f>
        <v>Coluna 2</v>
      </c>
      <c r="E165" s="2"/>
      <c r="F165" s="2"/>
      <c r="G165" s="2"/>
      <c r="H165" s="2"/>
      <c r="I165" s="20" t="s">
        <v>36</v>
      </c>
      <c r="J165" s="20" t="s">
        <v>37</v>
      </c>
      <c r="K165" s="2"/>
      <c r="L165" s="2"/>
      <c r="M165" s="2"/>
      <c r="N165" s="2"/>
      <c r="O165" s="2"/>
      <c r="P165" s="2"/>
      <c r="Q165" s="2"/>
      <c r="R165" s="2"/>
      <c r="S165" s="2"/>
      <c r="T165" s="2"/>
      <c r="U165" s="2"/>
      <c r="V165" s="2"/>
      <c r="W165" s="2"/>
      <c r="X165" s="2"/>
      <c r="Y165" s="2"/>
      <c r="Z165" s="2"/>
    </row>
    <row r="166" spans="1:26" ht="31.5" customHeight="1" x14ac:dyDescent="0.25">
      <c r="A166" s="2"/>
      <c r="B166" s="2"/>
      <c r="C166" s="21" t="str">
        <f ca="1">IFERROR(__xludf.DUMMYFUNCTION("GOOGLETRANSLATE('Business Income'!C166,""en"",""pt-BR"")"),"Valor total incluindo GST/HST")</f>
        <v>Valor total incluindo GST/HST</v>
      </c>
      <c r="D166" s="21" t="str">
        <f ca="1">IFERROR(__xludf.DUMMYFUNCTION("GOOGLETRANSLATE('Business Income'!D166,""en"",""pt-BR"")"),"GST/HST incluído na Coluna 1")</f>
        <v>GST/HST incluído na Coluna 1</v>
      </c>
      <c r="E166" s="2"/>
      <c r="F166" s="2"/>
      <c r="G166" s="2"/>
      <c r="H166" s="2"/>
      <c r="I166" s="21" t="s">
        <v>38</v>
      </c>
      <c r="J166" s="21" t="s">
        <v>39</v>
      </c>
      <c r="K166" s="2"/>
      <c r="L166" s="2"/>
      <c r="M166" s="2"/>
      <c r="N166" s="2"/>
      <c r="O166" s="2"/>
      <c r="P166" s="2"/>
      <c r="Q166" s="2"/>
      <c r="R166" s="2"/>
      <c r="S166" s="2"/>
      <c r="T166" s="2"/>
      <c r="U166" s="2"/>
      <c r="V166" s="2"/>
      <c r="W166" s="2"/>
      <c r="X166" s="2"/>
      <c r="Y166" s="2"/>
      <c r="Z166" s="2"/>
    </row>
    <row r="167" spans="1:26" ht="24.75" customHeight="1" x14ac:dyDescent="0.25">
      <c r="A167" s="2"/>
      <c r="B167" s="30" t="str">
        <f ca="1">IFERROR(__xludf.DUMMYFUNCTION("GOOGLETRANSLATE('Business Income'!B167,""en"",""pt-BR"")"),"Combustível")</f>
        <v>Combustível</v>
      </c>
      <c r="C167" s="22"/>
      <c r="D167" s="22"/>
      <c r="E167" s="2"/>
      <c r="F167" s="2"/>
      <c r="G167" s="2"/>
      <c r="H167" s="30" t="s">
        <v>88</v>
      </c>
      <c r="I167" s="22"/>
      <c r="J167" s="22"/>
      <c r="K167" s="2"/>
      <c r="L167" s="2"/>
      <c r="M167" s="2"/>
      <c r="N167" s="2"/>
      <c r="O167" s="2"/>
      <c r="P167" s="2"/>
      <c r="Q167" s="2"/>
      <c r="R167" s="2"/>
      <c r="S167" s="2"/>
      <c r="T167" s="2"/>
      <c r="U167" s="2"/>
      <c r="V167" s="2"/>
      <c r="W167" s="2"/>
      <c r="X167" s="2"/>
      <c r="Y167" s="2"/>
      <c r="Z167" s="2"/>
    </row>
    <row r="168" spans="1:26" ht="24.75" customHeight="1" x14ac:dyDescent="0.25">
      <c r="A168" s="2"/>
      <c r="B168" s="30" t="str">
        <f ca="1">IFERROR(__xludf.DUMMYFUNCTION("GOOGLETRANSLATE('Business Income'!B168,""en"",""pt-BR"")"),"Manutenção")</f>
        <v>Manutenção</v>
      </c>
      <c r="C168" s="22"/>
      <c r="D168" s="22"/>
      <c r="E168" s="2"/>
      <c r="F168" s="2"/>
      <c r="G168" s="2"/>
      <c r="H168" s="30" t="s">
        <v>72</v>
      </c>
      <c r="I168" s="22"/>
      <c r="J168" s="22"/>
      <c r="K168" s="2"/>
      <c r="L168" s="2"/>
      <c r="M168" s="2"/>
      <c r="N168" s="2"/>
      <c r="O168" s="2"/>
      <c r="P168" s="2"/>
      <c r="Q168" s="2"/>
      <c r="R168" s="2"/>
      <c r="S168" s="2"/>
      <c r="T168" s="2"/>
      <c r="U168" s="2"/>
      <c r="V168" s="2"/>
      <c r="W168" s="2"/>
      <c r="X168" s="2"/>
      <c r="Y168" s="2"/>
      <c r="Z168" s="2"/>
    </row>
    <row r="169" spans="1:26" ht="24.75" customHeight="1" x14ac:dyDescent="0.25">
      <c r="A169" s="2"/>
      <c r="B169" s="30" t="str">
        <f ca="1">IFERROR(__xludf.DUMMYFUNCTION("GOOGLETRANSLATE('Business Income'!B169,""en"",""pt-BR"")"),"Seguro")</f>
        <v>Seguro</v>
      </c>
      <c r="C169" s="22"/>
      <c r="D169" s="22"/>
      <c r="E169" s="2"/>
      <c r="F169" s="2"/>
      <c r="G169" s="2"/>
      <c r="H169" s="30" t="s">
        <v>50</v>
      </c>
      <c r="I169" s="22"/>
      <c r="J169" s="22"/>
      <c r="K169" s="2"/>
      <c r="L169" s="2"/>
      <c r="M169" s="2"/>
      <c r="N169" s="2"/>
      <c r="O169" s="2"/>
      <c r="P169" s="2"/>
      <c r="Q169" s="2"/>
      <c r="R169" s="2"/>
      <c r="S169" s="2"/>
      <c r="T169" s="2"/>
      <c r="U169" s="2"/>
      <c r="V169" s="2"/>
      <c r="W169" s="2"/>
      <c r="X169" s="2"/>
      <c r="Y169" s="2"/>
      <c r="Z169" s="2"/>
    </row>
    <row r="170" spans="1:26" ht="24.75" customHeight="1" x14ac:dyDescent="0.25">
      <c r="A170" s="2"/>
      <c r="B170" s="30" t="str">
        <f ca="1">IFERROR(__xludf.DUMMYFUNCTION("GOOGLETRANSLATE('Business Income'!B170,""en"",""pt-BR"")"),"Estacionamento (para fins comerciais)")</f>
        <v>Estacionamento (para fins comerciais)</v>
      </c>
      <c r="C170" s="22"/>
      <c r="D170" s="22"/>
      <c r="E170" s="2"/>
      <c r="F170" s="2"/>
      <c r="G170" s="2"/>
      <c r="H170" s="30" t="s">
        <v>89</v>
      </c>
      <c r="I170" s="22"/>
      <c r="J170" s="22"/>
      <c r="K170" s="2"/>
      <c r="L170" s="2"/>
      <c r="M170" s="2"/>
      <c r="N170" s="2"/>
      <c r="O170" s="2"/>
      <c r="P170" s="2"/>
      <c r="Q170" s="2"/>
      <c r="R170" s="2"/>
      <c r="S170" s="2"/>
      <c r="T170" s="2"/>
      <c r="U170" s="2"/>
      <c r="V170" s="2"/>
      <c r="W170" s="2"/>
      <c r="X170" s="2"/>
      <c r="Y170" s="2"/>
      <c r="Z170" s="2"/>
    </row>
    <row r="171" spans="1:26" ht="24.75" customHeight="1" x14ac:dyDescent="0.25">
      <c r="A171" s="2"/>
      <c r="B171" s="30" t="str">
        <f ca="1">IFERROR(__xludf.DUMMYFUNCTION("GOOGLETRANSLATE('Business Income'!B171,""en"",""pt-BR"")"),"Outro (especificar)")</f>
        <v>Outro (especificar)</v>
      </c>
      <c r="C171" s="22"/>
      <c r="D171" s="22"/>
      <c r="E171" s="2"/>
      <c r="F171" s="2"/>
      <c r="G171" s="2"/>
      <c r="H171" s="30" t="s">
        <v>90</v>
      </c>
      <c r="I171" s="22"/>
      <c r="J171" s="22"/>
      <c r="K171" s="2"/>
      <c r="L171" s="2"/>
      <c r="M171" s="2"/>
      <c r="N171" s="2"/>
      <c r="O171" s="2"/>
      <c r="P171" s="2"/>
      <c r="Q171" s="2"/>
      <c r="R171" s="2"/>
      <c r="S171" s="2"/>
      <c r="T171" s="2"/>
      <c r="U171" s="2"/>
      <c r="V171" s="2"/>
      <c r="W171" s="2"/>
      <c r="X171" s="2"/>
      <c r="Y171" s="2"/>
      <c r="Z171" s="2"/>
    </row>
    <row r="172" spans="1:26" ht="24.75" customHeight="1" x14ac:dyDescent="0.25">
      <c r="A172" s="2"/>
      <c r="B172" s="30"/>
      <c r="C172" s="22"/>
      <c r="D172" s="22"/>
      <c r="E172" s="2"/>
      <c r="F172" s="2"/>
      <c r="G172" s="2"/>
      <c r="H172" s="30"/>
      <c r="I172" s="22"/>
      <c r="J172" s="22"/>
      <c r="K172" s="2"/>
      <c r="L172" s="2"/>
      <c r="M172" s="2"/>
      <c r="N172" s="2"/>
      <c r="O172" s="2"/>
      <c r="P172" s="2"/>
      <c r="Q172" s="2"/>
      <c r="R172" s="2"/>
      <c r="S172" s="2"/>
      <c r="T172" s="2"/>
      <c r="U172" s="2"/>
      <c r="V172" s="2"/>
      <c r="W172" s="2"/>
      <c r="X172" s="2"/>
      <c r="Y172" s="2"/>
      <c r="Z172" s="2"/>
    </row>
    <row r="173" spans="1:26" ht="24.75" customHeight="1" x14ac:dyDescent="0.25">
      <c r="A173" s="2"/>
      <c r="B173" s="30"/>
      <c r="C173" s="22"/>
      <c r="D173" s="22"/>
      <c r="E173" s="2"/>
      <c r="F173" s="2"/>
      <c r="G173" s="2"/>
      <c r="H173" s="30"/>
      <c r="I173" s="22"/>
      <c r="J173" s="22"/>
      <c r="K173" s="2"/>
      <c r="L173" s="2"/>
      <c r="M173" s="2"/>
      <c r="N173" s="2"/>
      <c r="O173" s="2"/>
      <c r="P173" s="2"/>
      <c r="Q173" s="2"/>
      <c r="R173" s="2"/>
      <c r="S173" s="2"/>
      <c r="T173" s="2"/>
      <c r="U173" s="2"/>
      <c r="V173" s="2"/>
      <c r="W173" s="2"/>
      <c r="X173" s="2"/>
      <c r="Y173" s="2"/>
      <c r="Z173" s="2"/>
    </row>
    <row r="174" spans="1:26" ht="27" customHeight="1" x14ac:dyDescent="0.25">
      <c r="A174" s="2"/>
      <c r="B174" s="23" t="s">
        <v>216</v>
      </c>
      <c r="C174" s="24">
        <f t="shared" ref="C174:D174" si="8">SUM(C167:C173)</f>
        <v>0</v>
      </c>
      <c r="D174" s="24">
        <f t="shared" si="8"/>
        <v>0</v>
      </c>
      <c r="E174" s="2"/>
      <c r="F174" s="2"/>
      <c r="G174" s="2"/>
      <c r="H174" s="23" t="s">
        <v>91</v>
      </c>
      <c r="I174" s="24">
        <f t="shared" ref="I174:J174" si="9">SUM(I167:I173)</f>
        <v>0</v>
      </c>
      <c r="J174" s="24">
        <f t="shared" si="9"/>
        <v>0</v>
      </c>
      <c r="K174" s="2"/>
      <c r="L174" s="2"/>
      <c r="M174" s="2"/>
      <c r="N174" s="2"/>
      <c r="O174" s="2"/>
      <c r="P174" s="2"/>
      <c r="Q174" s="2"/>
      <c r="R174" s="2"/>
      <c r="S174" s="2"/>
      <c r="T174" s="2"/>
      <c r="U174" s="2"/>
      <c r="V174" s="2"/>
      <c r="W174" s="2"/>
      <c r="X174" s="2"/>
      <c r="Y174" s="2"/>
      <c r="Z174" s="2"/>
    </row>
    <row r="175" spans="1:26" ht="14.25" customHeight="1" x14ac:dyDescent="0.25"/>
    <row r="176" spans="1:26" ht="14.25" customHeight="1" x14ac:dyDescent="0.25"/>
    <row r="177" spans="2:8" ht="14.25" customHeight="1" x14ac:dyDescent="0.25">
      <c r="B177" t="s">
        <v>218</v>
      </c>
      <c r="H177" t="s">
        <v>223</v>
      </c>
    </row>
    <row r="178" spans="2:8" ht="14.25" customHeight="1" x14ac:dyDescent="0.25">
      <c r="B178" t="s">
        <v>219</v>
      </c>
      <c r="H178" t="s">
        <v>224</v>
      </c>
    </row>
    <row r="179" spans="2:8" ht="14.25" customHeight="1" x14ac:dyDescent="0.25">
      <c r="B179" t="s">
        <v>220</v>
      </c>
      <c r="H179" t="s">
        <v>220</v>
      </c>
    </row>
    <row r="180" spans="2:8" ht="14.25" customHeight="1" x14ac:dyDescent="0.25">
      <c r="B180" t="s">
        <v>221</v>
      </c>
      <c r="H180" t="s">
        <v>225</v>
      </c>
    </row>
    <row r="181" spans="2:8" ht="14.25" customHeight="1" x14ac:dyDescent="0.25">
      <c r="B181" t="s">
        <v>222</v>
      </c>
      <c r="H181" t="s">
        <v>226</v>
      </c>
    </row>
    <row r="182" spans="2:8" ht="14.25" customHeight="1" x14ac:dyDescent="0.25"/>
    <row r="183" spans="2:8" ht="14.25" customHeight="1" x14ac:dyDescent="0.25"/>
    <row r="184" spans="2:8" ht="14.25" customHeight="1" x14ac:dyDescent="0.25"/>
    <row r="185" spans="2:8" ht="14.25" customHeight="1" x14ac:dyDescent="0.25"/>
    <row r="186" spans="2:8" ht="14.25" customHeight="1" x14ac:dyDescent="0.25"/>
    <row r="187" spans="2:8" ht="14.25" customHeight="1" x14ac:dyDescent="0.25"/>
    <row r="188" spans="2:8" ht="14.25" customHeight="1" x14ac:dyDescent="0.25"/>
    <row r="189" spans="2:8" ht="14.25" customHeight="1" x14ac:dyDescent="0.25"/>
    <row r="190" spans="2:8" ht="14.25" customHeight="1" x14ac:dyDescent="0.25"/>
    <row r="191" spans="2:8" ht="14.25" customHeight="1" x14ac:dyDescent="0.25"/>
    <row r="192" spans="2:8"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12">
    <mergeCell ref="C163:D163"/>
    <mergeCell ref="B153:D153"/>
    <mergeCell ref="B154:D154"/>
    <mergeCell ref="B155:D155"/>
    <mergeCell ref="C157:D157"/>
    <mergeCell ref="C158:D158"/>
    <mergeCell ref="D2:F2"/>
    <mergeCell ref="B9:F9"/>
    <mergeCell ref="B11:F11"/>
    <mergeCell ref="B12:F12"/>
    <mergeCell ref="C159:D159"/>
    <mergeCell ref="C160:D160"/>
    <mergeCell ref="C161:D161"/>
    <mergeCell ref="C162:D162"/>
    <mergeCell ref="C23:F23"/>
    <mergeCell ref="C24:F24"/>
    <mergeCell ref="C25:F25"/>
    <mergeCell ref="C26:F26"/>
    <mergeCell ref="C27:F27"/>
    <mergeCell ref="B14:F14"/>
    <mergeCell ref="B15:F15"/>
    <mergeCell ref="B16:F16"/>
    <mergeCell ref="C17:D17"/>
    <mergeCell ref="C106:D106"/>
    <mergeCell ref="C107:D107"/>
    <mergeCell ref="C108:D108"/>
    <mergeCell ref="C109:D109"/>
    <mergeCell ref="C110:D110"/>
    <mergeCell ref="B83:D83"/>
    <mergeCell ref="B101:D101"/>
    <mergeCell ref="B102:D102"/>
    <mergeCell ref="C22:F22"/>
    <mergeCell ref="B103:D103"/>
    <mergeCell ref="C105:D105"/>
    <mergeCell ref="B53:D53"/>
    <mergeCell ref="C75:D75"/>
    <mergeCell ref="C76:D76"/>
    <mergeCell ref="D79:D80"/>
    <mergeCell ref="B82:D82"/>
    <mergeCell ref="C28:F28"/>
    <mergeCell ref="B31:D31"/>
    <mergeCell ref="B32:D32"/>
    <mergeCell ref="B51:D51"/>
    <mergeCell ref="B52:D52"/>
    <mergeCell ref="C134:D134"/>
    <mergeCell ref="C135:D135"/>
    <mergeCell ref="C136:D136"/>
    <mergeCell ref="C137:D137"/>
    <mergeCell ref="C111:D111"/>
    <mergeCell ref="B127:D127"/>
    <mergeCell ref="B128:D128"/>
    <mergeCell ref="B129:D129"/>
    <mergeCell ref="C131:D131"/>
    <mergeCell ref="C132:D132"/>
    <mergeCell ref="C133:D133"/>
    <mergeCell ref="H14:L14"/>
    <mergeCell ref="H15:L15"/>
    <mergeCell ref="H16:L16"/>
    <mergeCell ref="I17:J17"/>
    <mergeCell ref="I22:L22"/>
    <mergeCell ref="J2:L2"/>
    <mergeCell ref="H9:L9"/>
    <mergeCell ref="H10:L10"/>
    <mergeCell ref="H11:L11"/>
    <mergeCell ref="H12:L12"/>
    <mergeCell ref="I28:L28"/>
    <mergeCell ref="H31:J31"/>
    <mergeCell ref="H32:J32"/>
    <mergeCell ref="H51:J51"/>
    <mergeCell ref="H52:J52"/>
    <mergeCell ref="I23:L23"/>
    <mergeCell ref="I24:L24"/>
    <mergeCell ref="I25:L25"/>
    <mergeCell ref="I26:L26"/>
    <mergeCell ref="I27:L27"/>
    <mergeCell ref="I108:J108"/>
    <mergeCell ref="I109:J109"/>
    <mergeCell ref="I110:J110"/>
    <mergeCell ref="H83:J83"/>
    <mergeCell ref="H101:J101"/>
    <mergeCell ref="H102:J102"/>
    <mergeCell ref="H103:J103"/>
    <mergeCell ref="I105:J105"/>
    <mergeCell ref="H53:J53"/>
    <mergeCell ref="I75:J75"/>
    <mergeCell ref="I76:J76"/>
    <mergeCell ref="J79:J80"/>
    <mergeCell ref="H82:J82"/>
    <mergeCell ref="B10:F10"/>
    <mergeCell ref="I163:J163"/>
    <mergeCell ref="I158:J158"/>
    <mergeCell ref="I159:J159"/>
    <mergeCell ref="I160:J160"/>
    <mergeCell ref="I161:J161"/>
    <mergeCell ref="I162:J162"/>
    <mergeCell ref="I137:J137"/>
    <mergeCell ref="H153:J153"/>
    <mergeCell ref="H154:J154"/>
    <mergeCell ref="H155:J155"/>
    <mergeCell ref="I157:J157"/>
    <mergeCell ref="I132:J132"/>
    <mergeCell ref="I133:J133"/>
    <mergeCell ref="I134:J134"/>
    <mergeCell ref="I135:J135"/>
    <mergeCell ref="I136:J136"/>
    <mergeCell ref="I111:J111"/>
    <mergeCell ref="H127:J127"/>
    <mergeCell ref="H128:J128"/>
    <mergeCell ref="H129:J129"/>
    <mergeCell ref="I131:J131"/>
    <mergeCell ref="I106:J106"/>
    <mergeCell ref="I107:J107"/>
  </mergeCells>
  <dataValidations count="6">
    <dataValidation type="list" allowBlank="1" showErrorMessage="1" sqref="D79 J79" xr:uid="{00000000-0002-0000-0400-000000000000}">
      <formula1>_measure</formula1>
    </dataValidation>
    <dataValidation type="decimal" allowBlank="1" showDropDown="1" showErrorMessage="1" sqref="C76 I76" xr:uid="{00000000-0002-0000-0400-000002000000}">
      <formula1>0</formula1>
      <formula2>168</formula2>
    </dataValidation>
    <dataValidation type="list" allowBlank="1" showErrorMessage="1" sqref="C106 C132 C158 I106 I132 I158" xr:uid="{00000000-0002-0000-0400-000003000000}">
      <formula1>_car</formula1>
    </dataValidation>
    <dataValidation type="list" allowBlank="1" showErrorMessage="1" sqref="C75 I75" xr:uid="{00000000-0002-0000-0400-000004000000}">
      <formula1>_officeuse</formula1>
    </dataValidation>
    <dataValidation type="list" allowBlank="1" showErrorMessage="1" sqref="C17 I17" xr:uid="{00000000-0002-0000-0400-000005000000}">
      <formula1>_auth</formula1>
    </dataValidation>
    <dataValidation type="decimal" operator="greaterThanOrEqual" allowBlank="1" showDropDown="1" showErrorMessage="1" sqref="C79:C80 C109:C110 C135:C136 C161:C162 I79:I80 I109:I110 I135:I136 I161:I162" xr:uid="{00000000-0002-0000-0400-000006000000}">
      <formula1>0</formula1>
    </dataValidation>
  </dataValidations>
  <pageMargins left="0.7" right="0.7" top="0.75" bottom="0.75" header="0" footer="0"/>
  <pageSetup orientation="landscape"/>
  <extLst>
    <ext xmlns:x14="http://schemas.microsoft.com/office/spreadsheetml/2009/9/main" uri="{CCE6A557-97BC-4b89-ADB6-D9C93CAAB3DF}">
      <x14:dataValidations xmlns:xm="http://schemas.microsoft.com/office/excel/2006/main" count="2">
        <x14:dataValidation type="list" allowBlank="1" showErrorMessage="1" xr:uid="{00000000-0002-0000-0400-000001000000}">
          <x14:formula1>
            <xm:f>'H Data'!$G$4:$G$5</xm:f>
          </x14:formula1>
          <xm:sqref>C25</xm:sqref>
        </x14:dataValidation>
        <x14:dataValidation type="list" allowBlank="1" showErrorMessage="1" xr:uid="{30D8D9A9-DA17-4288-A8C1-89908972BBBC}">
          <x14:formula1>
            <xm:f>Data!$G$4:$G$5</xm:f>
          </x14:formula1>
          <xm:sqref>I25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election activeCell="C5" sqref="C5"/>
    </sheetView>
  </sheetViews>
  <sheetFormatPr defaultColWidth="14.42578125" defaultRowHeight="15" customHeight="1" x14ac:dyDescent="0.25"/>
  <cols>
    <col min="1" max="1" width="8.7109375" customWidth="1"/>
    <col min="2" max="2" width="11.42578125" customWidth="1"/>
    <col min="3" max="3" width="35.5703125" customWidth="1"/>
    <col min="4" max="5" width="19.28515625" customWidth="1"/>
    <col min="6" max="6" width="8.7109375" customWidth="1"/>
    <col min="7" max="7" width="11.42578125" customWidth="1"/>
    <col min="8" max="8" width="33.140625" customWidth="1"/>
    <col min="9" max="10" width="17" customWidth="1"/>
    <col min="11" max="11" width="8.7109375" customWidth="1"/>
    <col min="12" max="12" width="11.42578125" customWidth="1"/>
    <col min="13" max="13" width="35.5703125" customWidth="1"/>
    <col min="14" max="15" width="19.28515625" customWidth="1"/>
    <col min="16" max="16" width="8.7109375" customWidth="1"/>
    <col min="17" max="17" width="11.42578125" customWidth="1"/>
    <col min="18" max="18" width="33.140625" customWidth="1"/>
    <col min="19" max="20" width="17" customWidth="1"/>
  </cols>
  <sheetData>
    <row r="1" spans="1:26" ht="14.25" customHeight="1" x14ac:dyDescent="0.25"/>
    <row r="2" spans="1:26" ht="24.75" customHeight="1" x14ac:dyDescent="0.25">
      <c r="B2" s="14" t="s">
        <v>131</v>
      </c>
      <c r="C2" s="15"/>
      <c r="D2" s="15"/>
      <c r="E2" s="15"/>
      <c r="F2" s="15"/>
      <c r="G2" s="15"/>
      <c r="H2" s="15"/>
      <c r="I2" s="15"/>
      <c r="J2" s="15"/>
      <c r="L2" s="14" t="s">
        <v>94</v>
      </c>
      <c r="M2" s="15"/>
      <c r="N2" s="15"/>
      <c r="O2" s="15"/>
      <c r="P2" s="15"/>
      <c r="Q2" s="15"/>
      <c r="R2" s="15"/>
      <c r="S2" s="15"/>
      <c r="T2" s="15"/>
    </row>
    <row r="3" spans="1:26" ht="14.25" customHeight="1" x14ac:dyDescent="0.25"/>
    <row r="4" spans="1:26" ht="35.25" customHeight="1" x14ac:dyDescent="0.25">
      <c r="B4" s="103" t="s">
        <v>217</v>
      </c>
      <c r="C4" s="83"/>
      <c r="D4" s="83"/>
      <c r="E4" s="83"/>
      <c r="F4" s="83"/>
      <c r="G4" s="83"/>
      <c r="H4" s="83"/>
      <c r="I4" s="83"/>
      <c r="J4" s="83"/>
      <c r="L4" s="103" t="s">
        <v>95</v>
      </c>
      <c r="M4" s="83"/>
      <c r="N4" s="83"/>
      <c r="O4" s="83"/>
      <c r="P4" s="83"/>
      <c r="Q4" s="83"/>
      <c r="R4" s="83"/>
      <c r="S4" s="83"/>
      <c r="T4" s="83"/>
    </row>
    <row r="5" spans="1:26" ht="14.25" customHeight="1" x14ac:dyDescent="0.25"/>
    <row r="6" spans="1:26" ht="25.5" customHeight="1" x14ac:dyDescent="0.25">
      <c r="B6" s="104" t="s">
        <v>132</v>
      </c>
      <c r="C6" s="105"/>
      <c r="D6" s="105"/>
      <c r="E6" s="106"/>
      <c r="G6" s="104" t="s">
        <v>133</v>
      </c>
      <c r="H6" s="105"/>
      <c r="I6" s="105"/>
      <c r="J6" s="106"/>
      <c r="L6" s="104" t="s">
        <v>96</v>
      </c>
      <c r="M6" s="105"/>
      <c r="N6" s="105"/>
      <c r="O6" s="106"/>
      <c r="Q6" s="104" t="s">
        <v>44</v>
      </c>
      <c r="R6" s="105"/>
      <c r="S6" s="105"/>
      <c r="T6" s="106"/>
    </row>
    <row r="7" spans="1:26" ht="14.25" customHeight="1" x14ac:dyDescent="0.25"/>
    <row r="8" spans="1:26" ht="14.25" customHeight="1" x14ac:dyDescent="0.25">
      <c r="D8" s="20" t="s">
        <v>134</v>
      </c>
      <c r="E8" s="20" t="s">
        <v>135</v>
      </c>
      <c r="I8" s="20" t="s">
        <v>134</v>
      </c>
      <c r="J8" s="20" t="s">
        <v>135</v>
      </c>
      <c r="N8" s="20" t="s">
        <v>36</v>
      </c>
      <c r="O8" s="20" t="s">
        <v>37</v>
      </c>
      <c r="S8" s="20" t="s">
        <v>36</v>
      </c>
      <c r="T8" s="20" t="s">
        <v>37</v>
      </c>
    </row>
    <row r="9" spans="1:26" ht="36" customHeight="1" x14ac:dyDescent="0.25">
      <c r="A9" s="2"/>
      <c r="B9" s="20" t="s">
        <v>136</v>
      </c>
      <c r="C9" s="20" t="s">
        <v>137</v>
      </c>
      <c r="D9" s="21" t="s">
        <v>138</v>
      </c>
      <c r="E9" s="21" t="s">
        <v>139</v>
      </c>
      <c r="F9" s="2"/>
      <c r="G9" s="20" t="s">
        <v>136</v>
      </c>
      <c r="H9" s="20" t="s">
        <v>137</v>
      </c>
      <c r="I9" s="21" t="s">
        <v>138</v>
      </c>
      <c r="J9" s="21" t="s">
        <v>139</v>
      </c>
      <c r="K9" s="2"/>
      <c r="L9" s="20" t="s">
        <v>97</v>
      </c>
      <c r="M9" s="20" t="s">
        <v>98</v>
      </c>
      <c r="N9" s="21" t="s">
        <v>38</v>
      </c>
      <c r="O9" s="21" t="s">
        <v>39</v>
      </c>
      <c r="P9" s="2"/>
      <c r="Q9" s="20" t="s">
        <v>97</v>
      </c>
      <c r="R9" s="20" t="s">
        <v>98</v>
      </c>
      <c r="S9" s="21" t="s">
        <v>38</v>
      </c>
      <c r="T9" s="21" t="s">
        <v>39</v>
      </c>
      <c r="U9" s="2"/>
      <c r="V9" s="2"/>
      <c r="W9" s="2"/>
      <c r="X9" s="2"/>
      <c r="Y9" s="2"/>
      <c r="Z9" s="2"/>
    </row>
    <row r="10" spans="1:26" ht="24" customHeight="1" x14ac:dyDescent="0.25">
      <c r="B10" s="34"/>
      <c r="C10" s="35"/>
      <c r="D10" s="35"/>
      <c r="E10" s="35"/>
      <c r="G10" s="34"/>
      <c r="H10" s="35"/>
      <c r="I10" s="35"/>
      <c r="J10" s="35"/>
      <c r="L10" s="34"/>
      <c r="M10" s="35"/>
      <c r="N10" s="35"/>
      <c r="O10" s="35"/>
      <c r="Q10" s="34"/>
      <c r="R10" s="35"/>
      <c r="S10" s="35"/>
      <c r="T10" s="35"/>
    </row>
    <row r="11" spans="1:26" ht="24" customHeight="1" x14ac:dyDescent="0.25">
      <c r="B11" s="34"/>
      <c r="C11" s="35"/>
      <c r="D11" s="35"/>
      <c r="E11" s="35"/>
      <c r="G11" s="34"/>
      <c r="H11" s="35"/>
      <c r="I11" s="35"/>
      <c r="J11" s="35"/>
      <c r="L11" s="34"/>
      <c r="M11" s="35"/>
      <c r="N11" s="35"/>
      <c r="O11" s="35"/>
      <c r="Q11" s="34"/>
      <c r="R11" s="35"/>
      <c r="S11" s="35"/>
      <c r="T11" s="35"/>
    </row>
    <row r="12" spans="1:26" ht="24" customHeight="1" x14ac:dyDescent="0.25">
      <c r="B12" s="34"/>
      <c r="C12" s="35"/>
      <c r="D12" s="35"/>
      <c r="E12" s="35"/>
      <c r="G12" s="34"/>
      <c r="H12" s="35"/>
      <c r="I12" s="35"/>
      <c r="J12" s="35"/>
      <c r="L12" s="34"/>
      <c r="M12" s="35"/>
      <c r="N12" s="35"/>
      <c r="O12" s="35"/>
      <c r="Q12" s="34"/>
      <c r="R12" s="35"/>
      <c r="S12" s="35"/>
      <c r="T12" s="35"/>
    </row>
    <row r="13" spans="1:26" ht="24" customHeight="1" x14ac:dyDescent="0.25">
      <c r="B13" s="34"/>
      <c r="C13" s="35"/>
      <c r="D13" s="35"/>
      <c r="E13" s="35"/>
      <c r="G13" s="34"/>
      <c r="H13" s="35"/>
      <c r="I13" s="35"/>
      <c r="J13" s="35"/>
      <c r="L13" s="34"/>
      <c r="M13" s="35"/>
      <c r="N13" s="35"/>
      <c r="O13" s="35"/>
      <c r="Q13" s="34"/>
      <c r="R13" s="35"/>
      <c r="S13" s="35"/>
      <c r="T13" s="35"/>
    </row>
    <row r="14" spans="1:26" ht="24" customHeight="1" x14ac:dyDescent="0.25">
      <c r="B14" s="34"/>
      <c r="C14" s="35"/>
      <c r="D14" s="35"/>
      <c r="E14" s="35"/>
      <c r="G14" s="34"/>
      <c r="H14" s="35"/>
      <c r="I14" s="35"/>
      <c r="J14" s="35"/>
      <c r="L14" s="34"/>
      <c r="M14" s="35"/>
      <c r="N14" s="35"/>
      <c r="O14" s="35"/>
      <c r="Q14" s="34"/>
      <c r="R14" s="35"/>
      <c r="S14" s="35"/>
      <c r="T14" s="35"/>
    </row>
    <row r="15" spans="1:26" ht="24" customHeight="1" x14ac:dyDescent="0.25">
      <c r="B15" s="34"/>
      <c r="C15" s="35"/>
      <c r="D15" s="35"/>
      <c r="E15" s="35"/>
      <c r="G15" s="34"/>
      <c r="H15" s="35"/>
      <c r="I15" s="35"/>
      <c r="J15" s="35"/>
      <c r="L15" s="34"/>
      <c r="M15" s="35"/>
      <c r="N15" s="35"/>
      <c r="O15" s="35"/>
      <c r="Q15" s="34"/>
      <c r="R15" s="35"/>
      <c r="S15" s="35"/>
      <c r="T15" s="35"/>
    </row>
    <row r="16" spans="1:26" ht="24" customHeight="1" x14ac:dyDescent="0.25">
      <c r="B16" s="34"/>
      <c r="C16" s="35"/>
      <c r="D16" s="35"/>
      <c r="E16" s="35"/>
      <c r="G16" s="34"/>
      <c r="H16" s="35"/>
      <c r="I16" s="35"/>
      <c r="J16" s="35"/>
      <c r="L16" s="34"/>
      <c r="M16" s="35"/>
      <c r="N16" s="35"/>
      <c r="O16" s="35"/>
      <c r="Q16" s="34"/>
      <c r="R16" s="35"/>
      <c r="S16" s="35"/>
      <c r="T16" s="35"/>
    </row>
    <row r="17" spans="2:20" ht="24" customHeight="1" x14ac:dyDescent="0.25">
      <c r="B17" s="34"/>
      <c r="C17" s="35"/>
      <c r="D17" s="35"/>
      <c r="E17" s="35"/>
      <c r="G17" s="34"/>
      <c r="H17" s="35"/>
      <c r="I17" s="35"/>
      <c r="J17" s="35"/>
      <c r="L17" s="34"/>
      <c r="M17" s="35"/>
      <c r="N17" s="35"/>
      <c r="O17" s="35"/>
      <c r="Q17" s="34"/>
      <c r="R17" s="35"/>
      <c r="S17" s="35"/>
      <c r="T17" s="35"/>
    </row>
    <row r="18" spans="2:20" ht="24" customHeight="1" x14ac:dyDescent="0.25">
      <c r="B18" s="34"/>
      <c r="C18" s="35"/>
      <c r="D18" s="35"/>
      <c r="E18" s="35"/>
      <c r="G18" s="34"/>
      <c r="H18" s="35"/>
      <c r="I18" s="35"/>
      <c r="J18" s="35"/>
      <c r="L18" s="34"/>
      <c r="M18" s="35"/>
      <c r="N18" s="35"/>
      <c r="O18" s="35"/>
      <c r="Q18" s="34"/>
      <c r="R18" s="35"/>
      <c r="S18" s="35"/>
      <c r="T18" s="35"/>
    </row>
    <row r="19" spans="2:20" ht="24" customHeight="1" x14ac:dyDescent="0.25">
      <c r="B19" s="34"/>
      <c r="C19" s="35"/>
      <c r="D19" s="35"/>
      <c r="E19" s="35"/>
      <c r="G19" s="34"/>
      <c r="H19" s="35"/>
      <c r="I19" s="35"/>
      <c r="J19" s="35"/>
      <c r="L19" s="34"/>
      <c r="M19" s="35"/>
      <c r="N19" s="35"/>
      <c r="O19" s="35"/>
      <c r="Q19" s="34"/>
      <c r="R19" s="35"/>
      <c r="S19" s="35"/>
      <c r="T19" s="35"/>
    </row>
    <row r="20" spans="2:20" ht="24" customHeight="1" x14ac:dyDescent="0.25">
      <c r="B20" s="34"/>
      <c r="C20" s="35"/>
      <c r="D20" s="35"/>
      <c r="E20" s="35"/>
      <c r="G20" s="34"/>
      <c r="H20" s="35"/>
      <c r="I20" s="35"/>
      <c r="J20" s="35"/>
      <c r="L20" s="34"/>
      <c r="M20" s="35"/>
      <c r="N20" s="35"/>
      <c r="O20" s="35"/>
      <c r="Q20" s="34"/>
      <c r="R20" s="35"/>
      <c r="S20" s="35"/>
      <c r="T20" s="35"/>
    </row>
    <row r="21" spans="2:20" ht="24" customHeight="1" x14ac:dyDescent="0.25">
      <c r="B21" s="34"/>
      <c r="C21" s="35"/>
      <c r="D21" s="35"/>
      <c r="E21" s="35"/>
      <c r="G21" s="34"/>
      <c r="H21" s="35"/>
      <c r="I21" s="35"/>
      <c r="J21" s="35"/>
      <c r="L21" s="34"/>
      <c r="M21" s="35"/>
      <c r="N21" s="35"/>
      <c r="O21" s="35"/>
      <c r="Q21" s="34"/>
      <c r="R21" s="35"/>
      <c r="S21" s="35"/>
      <c r="T21" s="35"/>
    </row>
    <row r="22" spans="2:20" ht="24" customHeight="1" x14ac:dyDescent="0.25">
      <c r="B22" s="34"/>
      <c r="C22" s="35"/>
      <c r="D22" s="35"/>
      <c r="E22" s="35"/>
      <c r="G22" s="34"/>
      <c r="H22" s="35"/>
      <c r="I22" s="35"/>
      <c r="J22" s="35"/>
      <c r="L22" s="34"/>
      <c r="M22" s="35"/>
      <c r="N22" s="35"/>
      <c r="O22" s="35"/>
      <c r="Q22" s="34"/>
      <c r="R22" s="35"/>
      <c r="S22" s="35"/>
      <c r="T22" s="35"/>
    </row>
    <row r="23" spans="2:20" ht="24" customHeight="1" x14ac:dyDescent="0.25">
      <c r="B23" s="34"/>
      <c r="C23" s="35"/>
      <c r="D23" s="35"/>
      <c r="E23" s="35"/>
      <c r="G23" s="34"/>
      <c r="H23" s="35"/>
      <c r="I23" s="35"/>
      <c r="J23" s="35"/>
      <c r="L23" s="34"/>
      <c r="M23" s="35"/>
      <c r="N23" s="35"/>
      <c r="O23" s="35"/>
      <c r="Q23" s="34"/>
      <c r="R23" s="35"/>
      <c r="S23" s="35"/>
      <c r="T23" s="35"/>
    </row>
    <row r="24" spans="2:20" ht="24" customHeight="1" x14ac:dyDescent="0.25">
      <c r="B24" s="34"/>
      <c r="C24" s="35"/>
      <c r="D24" s="35"/>
      <c r="E24" s="35"/>
      <c r="G24" s="34"/>
      <c r="H24" s="35"/>
      <c r="I24" s="35"/>
      <c r="J24" s="35"/>
      <c r="L24" s="34"/>
      <c r="M24" s="35"/>
      <c r="N24" s="35"/>
      <c r="O24" s="35"/>
      <c r="Q24" s="34"/>
      <c r="R24" s="35"/>
      <c r="S24" s="35"/>
      <c r="T24" s="35"/>
    </row>
    <row r="25" spans="2:20" ht="24" customHeight="1" x14ac:dyDescent="0.25">
      <c r="B25" s="34"/>
      <c r="C25" s="35"/>
      <c r="D25" s="35"/>
      <c r="E25" s="35"/>
      <c r="G25" s="34"/>
      <c r="H25" s="35"/>
      <c r="I25" s="35"/>
      <c r="J25" s="35"/>
      <c r="L25" s="34"/>
      <c r="M25" s="35"/>
      <c r="N25" s="35"/>
      <c r="O25" s="35"/>
      <c r="Q25" s="34"/>
      <c r="R25" s="35"/>
      <c r="S25" s="35"/>
      <c r="T25" s="35"/>
    </row>
    <row r="26" spans="2:20" ht="24" customHeight="1" x14ac:dyDescent="0.25">
      <c r="B26" s="34"/>
      <c r="C26" s="35"/>
      <c r="D26" s="35"/>
      <c r="E26" s="35"/>
      <c r="G26" s="34"/>
      <c r="H26" s="35"/>
      <c r="I26" s="35"/>
      <c r="J26" s="35"/>
      <c r="L26" s="34"/>
      <c r="M26" s="35"/>
      <c r="N26" s="35"/>
      <c r="O26" s="35"/>
      <c r="Q26" s="34"/>
      <c r="R26" s="35"/>
      <c r="S26" s="35"/>
      <c r="T26" s="35"/>
    </row>
    <row r="27" spans="2:20" ht="24" customHeight="1" x14ac:dyDescent="0.25">
      <c r="B27" s="34"/>
      <c r="C27" s="35"/>
      <c r="D27" s="35"/>
      <c r="E27" s="35"/>
      <c r="G27" s="34"/>
      <c r="H27" s="35"/>
      <c r="I27" s="35"/>
      <c r="J27" s="35"/>
      <c r="L27" s="34"/>
      <c r="M27" s="35"/>
      <c r="N27" s="35"/>
      <c r="O27" s="35"/>
      <c r="Q27" s="34"/>
      <c r="R27" s="35"/>
      <c r="S27" s="35"/>
      <c r="T27" s="35"/>
    </row>
    <row r="28" spans="2:20" ht="24" customHeight="1" x14ac:dyDescent="0.25">
      <c r="B28" s="34"/>
      <c r="C28" s="35"/>
      <c r="D28" s="35"/>
      <c r="E28" s="35"/>
      <c r="G28" s="34"/>
      <c r="H28" s="35"/>
      <c r="I28" s="35"/>
      <c r="J28" s="35"/>
      <c r="L28" s="34"/>
      <c r="M28" s="35"/>
      <c r="N28" s="35"/>
      <c r="O28" s="35"/>
      <c r="Q28" s="34"/>
      <c r="R28" s="35"/>
      <c r="S28" s="35"/>
      <c r="T28" s="35"/>
    </row>
    <row r="29" spans="2:20" ht="24" customHeight="1" x14ac:dyDescent="0.25">
      <c r="B29" s="34"/>
      <c r="C29" s="35"/>
      <c r="D29" s="35"/>
      <c r="E29" s="35"/>
      <c r="G29" s="34"/>
      <c r="H29" s="35"/>
      <c r="I29" s="35"/>
      <c r="J29" s="35"/>
      <c r="L29" s="34"/>
      <c r="M29" s="35"/>
      <c r="N29" s="35"/>
      <c r="O29" s="35"/>
      <c r="Q29" s="34"/>
      <c r="R29" s="35"/>
      <c r="S29" s="35"/>
      <c r="T29" s="35"/>
    </row>
    <row r="30" spans="2:20" ht="24" customHeight="1" x14ac:dyDescent="0.25">
      <c r="B30" s="34"/>
      <c r="C30" s="35"/>
      <c r="D30" s="35"/>
      <c r="E30" s="35"/>
      <c r="G30" s="34"/>
      <c r="H30" s="35"/>
      <c r="I30" s="35"/>
      <c r="J30" s="35"/>
      <c r="L30" s="34"/>
      <c r="M30" s="35"/>
      <c r="N30" s="35"/>
      <c r="O30" s="35"/>
      <c r="Q30" s="34"/>
      <c r="R30" s="35"/>
      <c r="S30" s="35"/>
      <c r="T30" s="35"/>
    </row>
    <row r="31" spans="2:20" ht="24" customHeight="1" x14ac:dyDescent="0.25">
      <c r="B31" s="34"/>
      <c r="C31" s="35"/>
      <c r="D31" s="35"/>
      <c r="E31" s="35"/>
      <c r="G31" s="34"/>
      <c r="H31" s="35"/>
      <c r="I31" s="35"/>
      <c r="J31" s="35"/>
      <c r="L31" s="34"/>
      <c r="M31" s="35"/>
      <c r="N31" s="35"/>
      <c r="O31" s="35"/>
      <c r="Q31" s="34"/>
      <c r="R31" s="35"/>
      <c r="S31" s="35"/>
      <c r="T31" s="35"/>
    </row>
    <row r="32" spans="2:20"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B4:J4"/>
    <mergeCell ref="B6:E6"/>
    <mergeCell ref="G6:J6"/>
    <mergeCell ref="L4:T4"/>
    <mergeCell ref="L6:O6"/>
    <mergeCell ref="Q6:T6"/>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2:Z1000"/>
  <sheetViews>
    <sheetView topLeftCell="A12" workbookViewId="0">
      <selection activeCell="C5" sqref="C5"/>
    </sheetView>
  </sheetViews>
  <sheetFormatPr defaultColWidth="14.42578125" defaultRowHeight="15" customHeight="1" x14ac:dyDescent="0.25"/>
  <cols>
    <col min="1" max="2" width="14.42578125" customWidth="1"/>
    <col min="3" max="3" width="32.140625" customWidth="1"/>
    <col min="4" max="5" width="20.140625" customWidth="1"/>
    <col min="6" max="6" width="20.42578125" customWidth="1"/>
    <col min="9" max="9" width="32.140625" customWidth="1"/>
    <col min="10" max="11" width="20.140625" customWidth="1"/>
    <col min="12" max="12" width="20.42578125" customWidth="1"/>
  </cols>
  <sheetData>
    <row r="2" spans="1:26" ht="23.25" x14ac:dyDescent="0.35">
      <c r="B2" s="36" t="s">
        <v>227</v>
      </c>
      <c r="C2" s="25"/>
      <c r="D2" s="25"/>
      <c r="E2" s="25"/>
      <c r="F2" s="25"/>
      <c r="H2" s="36" t="s">
        <v>99</v>
      </c>
      <c r="I2" s="25"/>
      <c r="J2" s="25"/>
      <c r="K2" s="25"/>
      <c r="L2" s="25"/>
    </row>
    <row r="3" spans="1:26" ht="15" customHeight="1" x14ac:dyDescent="0.25">
      <c r="B3" s="25"/>
      <c r="C3" s="25"/>
      <c r="D3" s="25"/>
      <c r="E3" s="25"/>
      <c r="F3" s="25"/>
      <c r="H3" s="25"/>
      <c r="I3" s="25"/>
      <c r="J3" s="25"/>
      <c r="K3" s="25"/>
      <c r="L3" s="25"/>
    </row>
    <row r="4" spans="1:26" x14ac:dyDescent="0.25">
      <c r="B4" s="25" t="s">
        <v>140</v>
      </c>
      <c r="C4" s="25"/>
      <c r="D4" s="25"/>
      <c r="E4" s="25"/>
      <c r="F4" s="25"/>
      <c r="H4" s="25" t="s">
        <v>100</v>
      </c>
      <c r="I4" s="25"/>
      <c r="J4" s="25"/>
      <c r="K4" s="25"/>
      <c r="L4" s="25"/>
    </row>
    <row r="5" spans="1:26" ht="30" customHeight="1" x14ac:dyDescent="0.25">
      <c r="A5" s="2"/>
      <c r="B5" s="129" t="s">
        <v>141</v>
      </c>
      <c r="C5" s="112"/>
      <c r="D5" s="2"/>
      <c r="E5" s="2"/>
      <c r="F5" s="2"/>
      <c r="G5" s="2"/>
      <c r="H5" s="129" t="s">
        <v>101</v>
      </c>
      <c r="I5" s="112"/>
      <c r="J5" s="2"/>
      <c r="K5" s="2"/>
      <c r="L5" s="2"/>
      <c r="M5" s="2"/>
      <c r="N5" s="2"/>
      <c r="O5" s="2"/>
      <c r="P5" s="2"/>
      <c r="Q5" s="2"/>
      <c r="R5" s="2"/>
      <c r="S5" s="2"/>
      <c r="T5" s="2"/>
      <c r="U5" s="2"/>
      <c r="V5" s="2"/>
      <c r="W5" s="2"/>
      <c r="X5" s="2"/>
      <c r="Y5" s="2"/>
      <c r="Z5" s="2"/>
    </row>
    <row r="6" spans="1:26" ht="12" customHeight="1" x14ac:dyDescent="0.25">
      <c r="B6" s="25"/>
      <c r="C6" s="25"/>
      <c r="D6" s="25"/>
      <c r="E6" s="25"/>
      <c r="F6" s="25"/>
      <c r="H6" s="25"/>
      <c r="I6" s="25"/>
      <c r="J6" s="25"/>
      <c r="K6" s="25"/>
      <c r="L6" s="25"/>
    </row>
    <row r="7" spans="1:26" x14ac:dyDescent="0.25">
      <c r="B7" s="25" t="s">
        <v>142</v>
      </c>
      <c r="C7" s="25"/>
      <c r="D7" s="25"/>
      <c r="E7" s="25"/>
      <c r="F7" s="25"/>
      <c r="H7" s="25" t="s">
        <v>102</v>
      </c>
      <c r="I7" s="25"/>
      <c r="J7" s="25"/>
      <c r="K7" s="25"/>
      <c r="L7" s="25"/>
    </row>
    <row r="8" spans="1:26" ht="30" customHeight="1" x14ac:dyDescent="0.25">
      <c r="A8" s="2"/>
      <c r="B8" s="129" t="s">
        <v>141</v>
      </c>
      <c r="C8" s="112"/>
      <c r="D8" s="2"/>
      <c r="E8" s="2"/>
      <c r="F8" s="2"/>
      <c r="G8" s="2"/>
      <c r="H8" s="129" t="s">
        <v>101</v>
      </c>
      <c r="I8" s="112"/>
      <c r="J8" s="2"/>
      <c r="K8" s="2"/>
      <c r="L8" s="2"/>
      <c r="M8" s="2"/>
      <c r="N8" s="2"/>
      <c r="O8" s="2"/>
      <c r="P8" s="2"/>
      <c r="Q8" s="2"/>
      <c r="R8" s="2"/>
      <c r="S8" s="2"/>
      <c r="T8" s="2"/>
      <c r="U8" s="2"/>
      <c r="V8" s="2"/>
      <c r="W8" s="2"/>
      <c r="X8" s="2"/>
      <c r="Y8" s="2"/>
      <c r="Z8" s="2"/>
    </row>
    <row r="9" spans="1:26" x14ac:dyDescent="0.25">
      <c r="B9" s="25"/>
      <c r="C9" s="25"/>
      <c r="D9" s="25"/>
      <c r="E9" s="25"/>
      <c r="F9" s="25"/>
      <c r="H9" s="25"/>
      <c r="I9" s="25"/>
      <c r="J9" s="25"/>
      <c r="K9" s="25"/>
      <c r="L9" s="25"/>
    </row>
    <row r="10" spans="1:26" x14ac:dyDescent="0.25">
      <c r="B10" s="25" t="s">
        <v>143</v>
      </c>
      <c r="C10" s="25"/>
      <c r="D10" s="25"/>
      <c r="E10" s="25"/>
      <c r="F10" s="25"/>
      <c r="H10" s="25" t="s">
        <v>103</v>
      </c>
      <c r="I10" s="25"/>
      <c r="J10" s="25"/>
      <c r="K10" s="25"/>
      <c r="L10" s="25"/>
    </row>
    <row r="11" spans="1:26" ht="30" customHeight="1" x14ac:dyDescent="0.25">
      <c r="A11" s="2"/>
      <c r="B11" s="129" t="s">
        <v>141</v>
      </c>
      <c r="C11" s="112"/>
      <c r="D11" s="2"/>
      <c r="E11" s="2"/>
      <c r="F11" s="2"/>
      <c r="G11" s="2"/>
      <c r="H11" s="129" t="s">
        <v>101</v>
      </c>
      <c r="I11" s="112"/>
      <c r="J11" s="2"/>
      <c r="K11" s="2"/>
      <c r="L11" s="2"/>
      <c r="M11" s="2"/>
      <c r="N11" s="2"/>
      <c r="O11" s="2"/>
      <c r="P11" s="2"/>
      <c r="Q11" s="2"/>
      <c r="R11" s="2"/>
      <c r="S11" s="2"/>
      <c r="T11" s="2"/>
      <c r="U11" s="2"/>
      <c r="V11" s="2"/>
      <c r="W11" s="2"/>
      <c r="X11" s="2"/>
      <c r="Y11" s="2"/>
      <c r="Z11" s="2"/>
    </row>
    <row r="12" spans="1:26" ht="14.25" customHeight="1" x14ac:dyDescent="0.25">
      <c r="B12" s="25"/>
      <c r="C12" s="25"/>
      <c r="D12" s="25"/>
      <c r="E12" s="25"/>
      <c r="F12" s="25"/>
      <c r="H12" s="25"/>
      <c r="I12" s="25"/>
      <c r="J12" s="25"/>
      <c r="K12" s="25"/>
      <c r="L12" s="25"/>
    </row>
    <row r="13" spans="1:26" ht="14.25" customHeight="1" x14ac:dyDescent="0.25">
      <c r="B13" s="25"/>
      <c r="C13" s="25"/>
      <c r="D13" s="25"/>
      <c r="E13" s="25"/>
      <c r="F13" s="25"/>
      <c r="H13" s="25"/>
      <c r="I13" s="25"/>
      <c r="J13" s="25"/>
      <c r="K13" s="25"/>
      <c r="L13" s="25"/>
    </row>
    <row r="14" spans="1:26" ht="36.75" customHeight="1" x14ac:dyDescent="0.25">
      <c r="B14" s="37" t="s">
        <v>136</v>
      </c>
      <c r="C14" s="38" t="s">
        <v>144</v>
      </c>
      <c r="D14" s="38" t="s">
        <v>145</v>
      </c>
      <c r="E14" s="38" t="s">
        <v>146</v>
      </c>
      <c r="F14" s="38" t="s">
        <v>147</v>
      </c>
      <c r="H14" s="37" t="s">
        <v>97</v>
      </c>
      <c r="I14" s="38" t="s">
        <v>104</v>
      </c>
      <c r="J14" s="38" t="s">
        <v>105</v>
      </c>
      <c r="K14" s="38" t="s">
        <v>106</v>
      </c>
      <c r="L14" s="38" t="s">
        <v>107</v>
      </c>
    </row>
    <row r="15" spans="1:26" ht="28.5" customHeight="1" x14ac:dyDescent="0.25">
      <c r="A15" s="2"/>
      <c r="B15" s="39"/>
      <c r="C15" s="40"/>
      <c r="D15" s="41"/>
      <c r="E15" s="41"/>
      <c r="F15" s="41">
        <v>0</v>
      </c>
      <c r="G15" s="2"/>
      <c r="H15" s="39"/>
      <c r="I15" s="40"/>
      <c r="J15" s="41"/>
      <c r="K15" s="41"/>
      <c r="L15" s="41">
        <v>0</v>
      </c>
      <c r="M15" s="2"/>
      <c r="N15" s="2"/>
      <c r="O15" s="2"/>
      <c r="P15" s="2"/>
      <c r="Q15" s="2"/>
      <c r="R15" s="2"/>
      <c r="S15" s="2"/>
      <c r="T15" s="2"/>
      <c r="U15" s="2"/>
      <c r="V15" s="2"/>
      <c r="W15" s="2"/>
      <c r="X15" s="2"/>
      <c r="Y15" s="2"/>
      <c r="Z15" s="2"/>
    </row>
    <row r="16" spans="1:26" ht="28.5" customHeight="1" x14ac:dyDescent="0.25">
      <c r="A16" s="2"/>
      <c r="B16" s="39"/>
      <c r="C16" s="40"/>
      <c r="D16" s="41"/>
      <c r="E16" s="41"/>
      <c r="F16" s="41">
        <v>0</v>
      </c>
      <c r="G16" s="2"/>
      <c r="H16" s="39"/>
      <c r="I16" s="40"/>
      <c r="J16" s="41"/>
      <c r="K16" s="41"/>
      <c r="L16" s="41">
        <v>0</v>
      </c>
      <c r="M16" s="2"/>
      <c r="N16" s="2"/>
      <c r="O16" s="2"/>
      <c r="P16" s="2"/>
      <c r="Q16" s="2"/>
      <c r="R16" s="2"/>
      <c r="S16" s="2"/>
      <c r="T16" s="2"/>
      <c r="U16" s="2"/>
      <c r="V16" s="2"/>
      <c r="W16" s="2"/>
      <c r="X16" s="2"/>
      <c r="Y16" s="2"/>
      <c r="Z16" s="2"/>
    </row>
    <row r="17" spans="1:26" ht="28.5" customHeight="1" x14ac:dyDescent="0.25">
      <c r="A17" s="2"/>
      <c r="B17" s="39"/>
      <c r="C17" s="40"/>
      <c r="D17" s="41"/>
      <c r="E17" s="41"/>
      <c r="F17" s="41">
        <v>0</v>
      </c>
      <c r="G17" s="2"/>
      <c r="H17" s="39"/>
      <c r="I17" s="40"/>
      <c r="J17" s="41"/>
      <c r="K17" s="41"/>
      <c r="L17" s="41">
        <v>0</v>
      </c>
      <c r="M17" s="2"/>
      <c r="N17" s="2"/>
      <c r="O17" s="2"/>
      <c r="P17" s="2"/>
      <c r="Q17" s="2"/>
      <c r="R17" s="2"/>
      <c r="S17" s="2"/>
      <c r="T17" s="2"/>
      <c r="U17" s="2"/>
      <c r="V17" s="2"/>
      <c r="W17" s="2"/>
      <c r="X17" s="2"/>
      <c r="Y17" s="2"/>
      <c r="Z17" s="2"/>
    </row>
    <row r="18" spans="1:26" ht="28.5" customHeight="1" x14ac:dyDescent="0.25">
      <c r="A18" s="2"/>
      <c r="B18" s="39"/>
      <c r="C18" s="40"/>
      <c r="D18" s="41"/>
      <c r="E18" s="41"/>
      <c r="F18" s="41">
        <v>0</v>
      </c>
      <c r="G18" s="2"/>
      <c r="H18" s="39"/>
      <c r="I18" s="40"/>
      <c r="J18" s="41"/>
      <c r="K18" s="41"/>
      <c r="L18" s="41">
        <v>0</v>
      </c>
      <c r="M18" s="2"/>
      <c r="N18" s="2"/>
      <c r="O18" s="2"/>
      <c r="P18" s="2"/>
      <c r="Q18" s="2"/>
      <c r="R18" s="2"/>
      <c r="S18" s="2"/>
      <c r="T18" s="2"/>
      <c r="U18" s="2"/>
      <c r="V18" s="2"/>
      <c r="W18" s="2"/>
      <c r="X18" s="2"/>
      <c r="Y18" s="2"/>
      <c r="Z18" s="2"/>
    </row>
    <row r="19" spans="1:26" ht="28.5" customHeight="1" x14ac:dyDescent="0.25">
      <c r="A19" s="2"/>
      <c r="B19" s="39"/>
      <c r="C19" s="40"/>
      <c r="D19" s="41"/>
      <c r="E19" s="41"/>
      <c r="F19" s="41">
        <v>0</v>
      </c>
      <c r="G19" s="2"/>
      <c r="H19" s="39"/>
      <c r="I19" s="40"/>
      <c r="J19" s="41"/>
      <c r="K19" s="41"/>
      <c r="L19" s="41">
        <v>0</v>
      </c>
      <c r="M19" s="2"/>
      <c r="N19" s="2"/>
      <c r="O19" s="2"/>
      <c r="P19" s="2"/>
      <c r="Q19" s="2"/>
      <c r="R19" s="2"/>
      <c r="S19" s="2"/>
      <c r="T19" s="2"/>
      <c r="U19" s="2"/>
      <c r="V19" s="2"/>
      <c r="W19" s="2"/>
      <c r="X19" s="2"/>
      <c r="Y19" s="2"/>
      <c r="Z19" s="2"/>
    </row>
    <row r="20" spans="1:26" ht="28.5" customHeight="1" x14ac:dyDescent="0.25">
      <c r="A20" s="2"/>
      <c r="B20" s="39"/>
      <c r="C20" s="40"/>
      <c r="D20" s="41"/>
      <c r="E20" s="41"/>
      <c r="F20" s="41">
        <v>0</v>
      </c>
      <c r="G20" s="2"/>
      <c r="H20" s="39"/>
      <c r="I20" s="40"/>
      <c r="J20" s="41"/>
      <c r="K20" s="41"/>
      <c r="L20" s="41">
        <v>0</v>
      </c>
      <c r="M20" s="2"/>
      <c r="N20" s="2"/>
      <c r="O20" s="2"/>
      <c r="P20" s="2"/>
      <c r="Q20" s="2"/>
      <c r="R20" s="2"/>
      <c r="S20" s="2"/>
      <c r="T20" s="2"/>
      <c r="U20" s="2"/>
      <c r="V20" s="2"/>
      <c r="W20" s="2"/>
      <c r="X20" s="2"/>
      <c r="Y20" s="2"/>
      <c r="Z20" s="2"/>
    </row>
    <row r="21" spans="1:26" ht="28.5" customHeight="1" x14ac:dyDescent="0.25">
      <c r="A21" s="2"/>
      <c r="B21" s="39"/>
      <c r="C21" s="40"/>
      <c r="D21" s="41"/>
      <c r="E21" s="41"/>
      <c r="F21" s="41">
        <v>0</v>
      </c>
      <c r="G21" s="2"/>
      <c r="H21" s="39"/>
      <c r="I21" s="40"/>
      <c r="J21" s="41"/>
      <c r="K21" s="41"/>
      <c r="L21" s="41">
        <v>0</v>
      </c>
      <c r="M21" s="2"/>
      <c r="N21" s="2"/>
      <c r="O21" s="2"/>
      <c r="P21" s="2"/>
      <c r="Q21" s="2"/>
      <c r="R21" s="2"/>
      <c r="S21" s="2"/>
      <c r="T21" s="2"/>
      <c r="U21" s="2"/>
      <c r="V21" s="2"/>
      <c r="W21" s="2"/>
      <c r="X21" s="2"/>
      <c r="Y21" s="2"/>
      <c r="Z21" s="2"/>
    </row>
    <row r="22" spans="1:26" ht="28.5" customHeight="1" x14ac:dyDescent="0.25">
      <c r="A22" s="2"/>
      <c r="B22" s="39"/>
      <c r="C22" s="40"/>
      <c r="D22" s="41"/>
      <c r="E22" s="41"/>
      <c r="F22" s="41">
        <v>0</v>
      </c>
      <c r="G22" s="2"/>
      <c r="H22" s="39"/>
      <c r="I22" s="40"/>
      <c r="J22" s="41"/>
      <c r="K22" s="41"/>
      <c r="L22" s="41">
        <v>0</v>
      </c>
      <c r="M22" s="2"/>
      <c r="N22" s="2"/>
      <c r="O22" s="2"/>
      <c r="P22" s="2"/>
      <c r="Q22" s="2"/>
      <c r="R22" s="2"/>
      <c r="S22" s="2"/>
      <c r="T22" s="2"/>
      <c r="U22" s="2"/>
      <c r="V22" s="2"/>
      <c r="W22" s="2"/>
      <c r="X22" s="2"/>
      <c r="Y22" s="2"/>
      <c r="Z22" s="2"/>
    </row>
    <row r="23" spans="1:26" ht="28.5" customHeight="1" x14ac:dyDescent="0.25">
      <c r="A23" s="2"/>
      <c r="B23" s="39"/>
      <c r="C23" s="40"/>
      <c r="D23" s="41"/>
      <c r="E23" s="41"/>
      <c r="F23" s="41">
        <v>0</v>
      </c>
      <c r="G23" s="2"/>
      <c r="H23" s="39"/>
      <c r="I23" s="40"/>
      <c r="J23" s="41"/>
      <c r="K23" s="41"/>
      <c r="L23" s="41">
        <v>0</v>
      </c>
      <c r="M23" s="2"/>
      <c r="N23" s="2"/>
      <c r="O23" s="2"/>
      <c r="P23" s="2"/>
      <c r="Q23" s="2"/>
      <c r="R23" s="2"/>
      <c r="S23" s="2"/>
      <c r="T23" s="2"/>
      <c r="U23" s="2"/>
      <c r="V23" s="2"/>
      <c r="W23" s="2"/>
      <c r="X23" s="2"/>
      <c r="Y23" s="2"/>
      <c r="Z23" s="2"/>
    </row>
    <row r="24" spans="1:26" ht="28.5" customHeight="1" x14ac:dyDescent="0.25">
      <c r="A24" s="2"/>
      <c r="B24" s="39"/>
      <c r="C24" s="40"/>
      <c r="D24" s="41"/>
      <c r="E24" s="41"/>
      <c r="F24" s="41">
        <v>0</v>
      </c>
      <c r="G24" s="2"/>
      <c r="H24" s="39"/>
      <c r="I24" s="40"/>
      <c r="J24" s="41"/>
      <c r="K24" s="41"/>
      <c r="L24" s="41">
        <v>0</v>
      </c>
      <c r="M24" s="2"/>
      <c r="N24" s="2"/>
      <c r="O24" s="2"/>
      <c r="P24" s="2"/>
      <c r="Q24" s="2"/>
      <c r="R24" s="2"/>
      <c r="S24" s="2"/>
      <c r="T24" s="2"/>
      <c r="U24" s="2"/>
      <c r="V24" s="2"/>
      <c r="W24" s="2"/>
      <c r="X24" s="2"/>
      <c r="Y24" s="2"/>
      <c r="Z24" s="2"/>
    </row>
    <row r="25" spans="1:26" ht="28.5" customHeight="1" x14ac:dyDescent="0.25">
      <c r="A25" s="2"/>
      <c r="B25" s="39"/>
      <c r="C25" s="40"/>
      <c r="D25" s="41"/>
      <c r="E25" s="41"/>
      <c r="F25" s="41">
        <v>0</v>
      </c>
      <c r="G25" s="2"/>
      <c r="H25" s="39"/>
      <c r="I25" s="40"/>
      <c r="J25" s="41"/>
      <c r="K25" s="41"/>
      <c r="L25" s="41">
        <v>0</v>
      </c>
      <c r="M25" s="2"/>
      <c r="N25" s="2"/>
      <c r="O25" s="2"/>
      <c r="P25" s="2"/>
      <c r="Q25" s="2"/>
      <c r="R25" s="2"/>
      <c r="S25" s="2"/>
      <c r="T25" s="2"/>
      <c r="U25" s="2"/>
      <c r="V25" s="2"/>
      <c r="W25" s="2"/>
      <c r="X25" s="2"/>
      <c r="Y25" s="2"/>
      <c r="Z25" s="2"/>
    </row>
    <row r="26" spans="1:26" ht="28.5" customHeight="1" x14ac:dyDescent="0.25">
      <c r="A26" s="2"/>
      <c r="B26" s="39"/>
      <c r="C26" s="40"/>
      <c r="D26" s="41"/>
      <c r="E26" s="41"/>
      <c r="F26" s="41">
        <v>0</v>
      </c>
      <c r="G26" s="2"/>
      <c r="H26" s="39"/>
      <c r="I26" s="40"/>
      <c r="J26" s="41"/>
      <c r="K26" s="41"/>
      <c r="L26" s="41">
        <v>0</v>
      </c>
      <c r="M26" s="2"/>
      <c r="N26" s="2"/>
      <c r="O26" s="2"/>
      <c r="P26" s="2"/>
      <c r="Q26" s="2"/>
      <c r="R26" s="2"/>
      <c r="S26" s="2"/>
      <c r="T26" s="2"/>
      <c r="U26" s="2"/>
      <c r="V26" s="2"/>
      <c r="W26" s="2"/>
      <c r="X26" s="2"/>
      <c r="Y26" s="2"/>
      <c r="Z26" s="2"/>
    </row>
    <row r="27" spans="1:26" ht="28.5" customHeight="1" x14ac:dyDescent="0.25">
      <c r="A27" s="2"/>
      <c r="B27" s="2"/>
      <c r="C27" s="18" t="s">
        <v>148</v>
      </c>
      <c r="D27" s="2"/>
      <c r="E27" s="42"/>
      <c r="F27" s="43">
        <v>0</v>
      </c>
      <c r="G27" s="2"/>
      <c r="H27" s="2"/>
      <c r="I27" s="18" t="s">
        <v>108</v>
      </c>
      <c r="J27" s="2"/>
      <c r="K27" s="42"/>
      <c r="L27" s="43">
        <v>0</v>
      </c>
      <c r="M27" s="2"/>
      <c r="N27" s="2"/>
      <c r="O27" s="2"/>
      <c r="P27" s="2"/>
      <c r="Q27" s="2"/>
      <c r="R27" s="2"/>
      <c r="S27" s="2"/>
      <c r="T27" s="2"/>
      <c r="U27" s="2"/>
      <c r="V27" s="2"/>
      <c r="W27" s="2"/>
      <c r="X27" s="2"/>
      <c r="Y27" s="2"/>
      <c r="Z27" s="2"/>
    </row>
    <row r="28" spans="1:26" ht="15" customHeight="1" x14ac:dyDescent="0.25">
      <c r="B28" s="25"/>
      <c r="C28" s="25"/>
      <c r="D28" s="25"/>
      <c r="E28" s="25"/>
      <c r="F28" s="44"/>
      <c r="H28" s="25"/>
      <c r="I28" s="25"/>
      <c r="J28" s="25"/>
      <c r="K28" s="25"/>
      <c r="L28" s="44"/>
    </row>
    <row r="29" spans="1:26" ht="30.75" customHeight="1" x14ac:dyDescent="0.25">
      <c r="A29" s="2"/>
      <c r="B29" s="2"/>
      <c r="C29" s="18" t="s">
        <v>149</v>
      </c>
      <c r="D29" s="2"/>
      <c r="E29" s="42"/>
      <c r="F29" s="43" t="e">
        <v>#VALUE!</v>
      </c>
      <c r="G29" s="2"/>
      <c r="H29" s="2"/>
      <c r="I29" s="18" t="s">
        <v>109</v>
      </c>
      <c r="J29" s="2"/>
      <c r="K29" s="42"/>
      <c r="L29" s="43" t="e">
        <v>#VALUE!</v>
      </c>
      <c r="M29" s="2"/>
      <c r="N29" s="2"/>
      <c r="O29" s="2"/>
      <c r="P29" s="2"/>
      <c r="Q29" s="2"/>
      <c r="R29" s="2"/>
      <c r="S29" s="2"/>
      <c r="T29" s="2"/>
      <c r="U29" s="2"/>
      <c r="V29" s="2"/>
      <c r="W29" s="2"/>
      <c r="X29" s="2"/>
      <c r="Y29" s="2"/>
      <c r="Z29" s="2"/>
    </row>
    <row r="30" spans="1:26" ht="15.75" customHeight="1" x14ac:dyDescent="0.25"/>
    <row r="31" spans="1:26" ht="15.75" customHeight="1" x14ac:dyDescent="0.25"/>
    <row r="32" spans="1: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B5:C5"/>
    <mergeCell ref="B8:C8"/>
    <mergeCell ref="B11:C11"/>
    <mergeCell ref="H5:I5"/>
    <mergeCell ref="H8:I8"/>
    <mergeCell ref="H11:I11"/>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B1:N1000"/>
  <sheetViews>
    <sheetView workbookViewId="0">
      <selection activeCell="C5" sqref="C5"/>
    </sheetView>
  </sheetViews>
  <sheetFormatPr defaultColWidth="14.42578125" defaultRowHeight="15" customHeight="1" x14ac:dyDescent="0.25"/>
  <cols>
    <col min="1" max="4" width="14.42578125" customWidth="1"/>
    <col min="5" max="5" width="16.7109375" customWidth="1"/>
    <col min="6" max="6" width="59.5703125" customWidth="1"/>
    <col min="12" max="12" width="16.7109375" customWidth="1"/>
  </cols>
  <sheetData>
    <row r="1" spans="2:14" ht="15" customHeight="1" x14ac:dyDescent="0.25">
      <c r="B1" s="25" t="s">
        <v>150</v>
      </c>
      <c r="I1" s="25" t="s">
        <v>110</v>
      </c>
    </row>
    <row r="2" spans="2:14" x14ac:dyDescent="0.25">
      <c r="B2" s="25" t="s">
        <v>111</v>
      </c>
      <c r="C2" s="25" t="s">
        <v>151</v>
      </c>
      <c r="D2" s="25" t="s">
        <v>152</v>
      </c>
      <c r="E2" s="25" t="s">
        <v>114</v>
      </c>
      <c r="F2" s="25" t="s">
        <v>153</v>
      </c>
      <c r="I2" s="25" t="s">
        <v>111</v>
      </c>
      <c r="J2" s="25" t="s">
        <v>112</v>
      </c>
      <c r="K2" s="25" t="s">
        <v>113</v>
      </c>
      <c r="L2" s="25" t="s">
        <v>114</v>
      </c>
      <c r="M2" s="25" t="s">
        <v>115</v>
      </c>
    </row>
    <row r="3" spans="2:14" x14ac:dyDescent="0.25">
      <c r="B3" s="25" t="s">
        <v>154</v>
      </c>
      <c r="C3" s="25" t="s">
        <v>154</v>
      </c>
      <c r="D3" s="25" t="s">
        <v>154</v>
      </c>
      <c r="E3" s="25" t="s">
        <v>154</v>
      </c>
      <c r="F3" s="25" t="s">
        <v>154</v>
      </c>
      <c r="G3" s="25"/>
      <c r="I3" s="25" t="s">
        <v>13</v>
      </c>
      <c r="J3" s="25" t="s">
        <v>13</v>
      </c>
      <c r="K3" s="25" t="s">
        <v>13</v>
      </c>
      <c r="L3" s="25" t="s">
        <v>13</v>
      </c>
      <c r="M3" s="25" t="s">
        <v>13</v>
      </c>
      <c r="N3" s="25"/>
    </row>
    <row r="4" spans="2:14" x14ac:dyDescent="0.25">
      <c r="B4" s="25" t="s">
        <v>155</v>
      </c>
      <c r="C4" s="25" t="s">
        <v>117</v>
      </c>
      <c r="D4" s="25" t="s">
        <v>156</v>
      </c>
      <c r="E4" s="25" t="s">
        <v>157</v>
      </c>
      <c r="F4" s="2" t="s">
        <v>158</v>
      </c>
      <c r="G4" s="25" t="s">
        <v>129</v>
      </c>
      <c r="I4" s="25" t="s">
        <v>116</v>
      </c>
      <c r="J4" s="25" t="s">
        <v>117</v>
      </c>
      <c r="K4" s="25" t="s">
        <v>118</v>
      </c>
      <c r="L4" s="25" t="s">
        <v>119</v>
      </c>
      <c r="M4" s="2" t="s">
        <v>120</v>
      </c>
      <c r="N4" s="25" t="s">
        <v>20</v>
      </c>
    </row>
    <row r="5" spans="2:14" ht="15" customHeight="1" x14ac:dyDescent="0.25">
      <c r="B5" s="25" t="s">
        <v>159</v>
      </c>
      <c r="C5" s="25" t="s">
        <v>166</v>
      </c>
      <c r="D5" s="25" t="s">
        <v>160</v>
      </c>
      <c r="E5" s="25" t="s">
        <v>161</v>
      </c>
      <c r="F5" s="9" t="s">
        <v>162</v>
      </c>
      <c r="G5" s="25" t="s">
        <v>130</v>
      </c>
      <c r="I5" s="25" t="s">
        <v>121</v>
      </c>
      <c r="J5" s="25" t="s">
        <v>122</v>
      </c>
      <c r="K5" s="25" t="s">
        <v>123</v>
      </c>
      <c r="L5" s="25" t="s">
        <v>124</v>
      </c>
      <c r="M5" s="9" t="s">
        <v>125</v>
      </c>
      <c r="N5" s="25" t="s">
        <v>24</v>
      </c>
    </row>
    <row r="6" spans="2:14" ht="15" customHeight="1" x14ac:dyDescent="0.25">
      <c r="D6" s="25" t="s">
        <v>163</v>
      </c>
      <c r="E6" s="25" t="s">
        <v>164</v>
      </c>
      <c r="F6" s="2" t="s">
        <v>165</v>
      </c>
      <c r="K6" s="25" t="s">
        <v>126</v>
      </c>
      <c r="L6" s="25" t="s">
        <v>127</v>
      </c>
      <c r="M6" s="2" t="s">
        <v>128</v>
      </c>
    </row>
    <row r="7" spans="2:14" ht="15" customHeight="1" x14ac:dyDescent="0.25">
      <c r="E7" s="25"/>
      <c r="L7" s="25"/>
    </row>
    <row r="12" spans="2:14" x14ac:dyDescent="0.25">
      <c r="C12" s="2"/>
      <c r="J12" s="2"/>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Business Income</vt:lpstr>
      <vt:lpstr>Organizer</vt:lpstr>
      <vt:lpstr>Logbook template</vt:lpstr>
      <vt:lpstr>Data</vt:lpstr>
      <vt:lpstr>H Business Income</vt:lpstr>
      <vt:lpstr>H Organizer</vt:lpstr>
      <vt:lpstr>H Logbook template</vt:lpstr>
      <vt:lpstr>H Data</vt:lpstr>
      <vt:lpstr>'H Data'!_auth</vt:lpstr>
      <vt:lpstr>_auth</vt:lpstr>
      <vt:lpstr>'H Data'!_car</vt:lpstr>
      <vt:lpstr>_car</vt:lpstr>
      <vt:lpstr>'H Data'!_measure</vt:lpstr>
      <vt:lpstr>_measure</vt:lpstr>
      <vt:lpstr>'H Data'!_officeuse</vt:lpstr>
      <vt:lpstr>_officeuse</vt:lpstr>
      <vt:lpstr>'H Data'!_services</vt:lpstr>
      <vt:lpstr>_services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Rodrigo Bitello</cp:lastModifiedBy>
  <dcterms:created xsi:type="dcterms:W3CDTF">2025-01-11T09:08:49Z</dcterms:created>
  <dcterms:modified xsi:type="dcterms:W3CDTF">2025-03-08T21:56:41Z</dcterms:modified>
</cp:coreProperties>
</file>